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<sst xmlns="http://schemas.openxmlformats.org/spreadsheetml/2006/main" count="114" uniqueCount="89">
  <si>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</si>
  <si>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</si>
  <si>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</si>
  <si>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</si>
  <si>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</si>
  <si>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</si>
  <si>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</si>
  <si>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</si>
  <si>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</si>
  <si>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</si>
  <si>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</si>
  <si>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</si>
  <si>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</si>
  <si>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</si>
  <si>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</si>
  <si>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</si>
  <si>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</si>
  <si>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</si>
  <si>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</si>
  <si>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</si>
  <si>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</si>
  <si>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</si>
  <si>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</si>
  <si>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</si>
  <si>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</si>
  <si>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</si>
  <si>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</si>
  <si>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</si>
  <si>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</si>
  <si>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</si>
  <si>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</si>
  <si>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</si>
  <si>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</si>
  <si>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</si>
  <si>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</si>
  <si>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</si>
  <si>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</si>
  <si>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</si>
  <si>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</si>
  <si>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</si>
  <si>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</si>
  <si>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</si>
  <si>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</si>
  <si>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</si>
  <si>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</si>
  <si>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</si>
  <si>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</si>
  <si>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</si>
  <si>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</si>
  <si>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</si>
  <si>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</si>
  <si>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</si>
  <si>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</si>
  <si>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</si>
  <si>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</si>
  <si>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</si>
  <si>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</si>
  <si>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</si>
  <si>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</si>
  <si>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</si>
  <si>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</si>
  <si>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</si>
  <si>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</si>
  <si>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</si>
  <si>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</si>
  <si>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</si>
  <si>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</si>
  <si>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</si>
  <si>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</si>
  <si>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</si>
  <si>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</si>
  <si>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</si>
  <si>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Urzędy gmin</t>
  </si>
  <si>
    <t>Pozostałe odsetki</t>
  </si>
  <si>
    <t>TRANSORT I ŁĄCZNOŚĆ</t>
  </si>
  <si>
    <t>Usuwanie skutków klęsk żywiołowych</t>
  </si>
  <si>
    <t>Dotacje celowe otrzymane z budżetu państwa na realizację inwestycji i zakupów inwestycyjnych własnych gmin (zwiazków gmin)</t>
  </si>
  <si>
    <t>Drogi publiczne gminne</t>
  </si>
  <si>
    <t>Wpływy z tytułu pomocy finansowej udzielanej między jednostkami samorządu terytorialnego na dofinansowanie własnych zadań inwestycyjnych i zakupów inwestycyjnych</t>
  </si>
  <si>
    <t>Drogi wewnętrzne</t>
  </si>
  <si>
    <t>Cmentarze</t>
  </si>
  <si>
    <t xml:space="preserve">Środki na dofinansowanie własnych zadań bieżących gmin (związków gmin), powiatów (zwiazków powiatów), samorządów województw, pozysakane z innych źródeł </t>
  </si>
  <si>
    <t>Rekompensaty utraconych dochodów w podatkach i opłatach lokalnych</t>
  </si>
  <si>
    <t xml:space="preserve">Odsetki od nieterminowych wpłaat z tytułu podatków i opłat </t>
  </si>
  <si>
    <t>Dotacje celowe otrzymane z budżetu państwa na zadania bieżące realizowane przez gminę na podstawie porozumień z organami administarcji rządowej</t>
  </si>
  <si>
    <t>Wybory do rad gmin, rad powiatów i sejmików województw, wybory wójtów, burmistrzów i prezydentów miast oraz referenda gminne, powiatowe i wojewódzkie</t>
  </si>
  <si>
    <t>Rady Gminy Zarszyn</t>
  </si>
  <si>
    <t>z dnia 25.10.2006 r.</t>
  </si>
  <si>
    <t>do Uchwały Nr XLI/273/2006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</si>
</sst>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169" fontId="5" fillId="2" borderId="1" xfId="0" applyNumberFormat="1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75" zoomScaleNormal="75" zoomScaleSheetLayoutView="75" workbookViewId="0" topLeftCell="E1">
      <selection activeCell="L6" sqref="L6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6" width="19.375" style="37" customWidth="1"/>
    <col min="7" max="7" width="17.75390625" style="37" customWidth="1"/>
    <col min="8" max="8" width="21.00390625" style="37" customWidth="1"/>
    <col min="9" max="16384" width="9.125" style="37" customWidth="1"/>
  </cols>
  <sheetData>
    <row r="1" spans="4:8" ht="14.25" customHeight="1">
      <c r="D1" s="84" t="s">
        <v>41</v>
      </c>
      <c r="E1" s="84"/>
      <c r="F1" s="84"/>
      <c r="G1" s="84"/>
      <c r="H1" s="84"/>
    </row>
    <row r="2" spans="4:8" ht="14.25" customHeight="1">
      <c r="D2" s="84" t="s">
        <v>88</v>
      </c>
      <c r="E2" s="84"/>
      <c r="F2" s="84"/>
      <c r="G2" s="84"/>
      <c r="H2" s="84"/>
    </row>
    <row r="3" spans="4:8" ht="14.25" customHeight="1">
      <c r="D3" s="84" t="s">
        <v>86</v>
      </c>
      <c r="E3" s="84"/>
      <c r="F3" s="84"/>
      <c r="G3" s="84"/>
      <c r="H3" s="84"/>
    </row>
    <row r="4" spans="4:8" ht="13.5" customHeight="1">
      <c r="D4" s="84" t="s">
        <v>87</v>
      </c>
      <c r="E4" s="84"/>
      <c r="F4" s="84"/>
      <c r="G4" s="84"/>
      <c r="H4" s="84"/>
    </row>
    <row r="5" spans="4:5" ht="10.5" customHeight="1">
      <c r="D5" s="51"/>
      <c r="E5" s="51"/>
    </row>
    <row r="6" spans="1:7" ht="15" customHeight="1">
      <c r="A6" s="82" t="s">
        <v>42</v>
      </c>
      <c r="B6" s="82"/>
      <c r="C6" s="82"/>
      <c r="D6" s="82"/>
      <c r="E6" s="82"/>
      <c r="F6" s="82"/>
      <c r="G6" s="82"/>
    </row>
    <row r="7" spans="1:7" ht="15" customHeight="1">
      <c r="A7" s="83" t="s">
        <v>43</v>
      </c>
      <c r="B7" s="83"/>
      <c r="C7" s="83"/>
      <c r="D7" s="83"/>
      <c r="E7" s="83"/>
      <c r="F7" s="83"/>
      <c r="G7" s="83"/>
    </row>
    <row r="8" spans="1:7" ht="15" customHeight="1">
      <c r="A8" s="74"/>
      <c r="B8" s="74"/>
      <c r="C8" s="74"/>
      <c r="D8" s="74"/>
      <c r="E8" s="74"/>
      <c r="F8" s="74"/>
      <c r="G8" s="74"/>
    </row>
    <row r="9" spans="1:5" ht="15" customHeight="1">
      <c r="A9" s="52"/>
      <c r="B9" s="52"/>
      <c r="C9" s="52"/>
      <c r="D9" s="52"/>
      <c r="E9" s="52"/>
    </row>
    <row r="10" spans="1:9" ht="43.5" customHeight="1">
      <c r="A10" s="50" t="s">
        <v>2</v>
      </c>
      <c r="B10" s="50" t="s">
        <v>13</v>
      </c>
      <c r="C10" s="49" t="s">
        <v>28</v>
      </c>
      <c r="D10" s="49" t="s">
        <v>3</v>
      </c>
      <c r="E10" s="48" t="s">
        <v>62</v>
      </c>
      <c r="F10" s="48" t="s">
        <v>64</v>
      </c>
      <c r="G10" s="48" t="s">
        <v>65</v>
      </c>
      <c r="H10" s="48" t="s">
        <v>66</v>
      </c>
      <c r="I10" s="63"/>
    </row>
    <row r="11" spans="1:8" ht="14.25">
      <c r="A11" s="38">
        <v>1</v>
      </c>
      <c r="B11" s="38">
        <v>2</v>
      </c>
      <c r="C11" s="39">
        <v>3</v>
      </c>
      <c r="D11" s="39">
        <v>4</v>
      </c>
      <c r="E11" s="28">
        <v>5</v>
      </c>
      <c r="F11" s="67">
        <v>6</v>
      </c>
      <c r="G11" s="67">
        <v>7</v>
      </c>
      <c r="H11" s="67">
        <v>8</v>
      </c>
    </row>
    <row r="12" spans="1:8" s="40" customFormat="1" ht="15">
      <c r="A12" s="1">
        <v>10</v>
      </c>
      <c r="B12" s="2"/>
      <c r="C12" s="3"/>
      <c r="D12" s="4" t="s">
        <v>0</v>
      </c>
      <c r="E12" s="34">
        <f aca="true" t="shared" si="0" ref="E12:G13">E13</f>
        <v>3500</v>
      </c>
      <c r="F12" s="34">
        <f t="shared" si="0"/>
        <v>0</v>
      </c>
      <c r="G12" s="34">
        <f t="shared" si="0"/>
        <v>0</v>
      </c>
      <c r="H12" s="34">
        <f>E12+F12-G12</f>
        <v>3500</v>
      </c>
    </row>
    <row r="13" spans="1:8" ht="15">
      <c r="A13" s="1"/>
      <c r="B13" s="54">
        <v>1095</v>
      </c>
      <c r="C13" s="5"/>
      <c r="D13" s="6" t="s">
        <v>1</v>
      </c>
      <c r="E13" s="35">
        <f t="shared" si="0"/>
        <v>3500</v>
      </c>
      <c r="F13" s="35">
        <f t="shared" si="0"/>
        <v>0</v>
      </c>
      <c r="G13" s="35">
        <f t="shared" si="0"/>
        <v>0</v>
      </c>
      <c r="H13" s="42">
        <f aca="true" t="shared" si="1" ref="H13:H97">E13+F13-G13</f>
        <v>3500</v>
      </c>
    </row>
    <row r="14" spans="1:8" ht="15">
      <c r="A14" s="7"/>
      <c r="B14" s="55"/>
      <c r="C14" s="29">
        <v>690</v>
      </c>
      <c r="D14" s="9" t="s">
        <v>4</v>
      </c>
      <c r="E14" s="36">
        <v>3500</v>
      </c>
      <c r="F14" s="64"/>
      <c r="G14" s="64"/>
      <c r="H14" s="45">
        <f t="shared" si="1"/>
        <v>3500</v>
      </c>
    </row>
    <row r="15" spans="1:8" s="40" customFormat="1" ht="15">
      <c r="A15" s="7">
        <v>20</v>
      </c>
      <c r="B15" s="56"/>
      <c r="C15" s="10"/>
      <c r="D15" s="4" t="s">
        <v>12</v>
      </c>
      <c r="E15" s="34">
        <f aca="true" t="shared" si="2" ref="E15:G16">E16</f>
        <v>76500</v>
      </c>
      <c r="F15" s="34">
        <f t="shared" si="2"/>
        <v>0</v>
      </c>
      <c r="G15" s="34">
        <f t="shared" si="2"/>
        <v>0</v>
      </c>
      <c r="H15" s="34">
        <f t="shared" si="1"/>
        <v>76500</v>
      </c>
    </row>
    <row r="16" spans="1:8" ht="15">
      <c r="A16" s="7"/>
      <c r="B16" s="57">
        <v>2095</v>
      </c>
      <c r="C16" s="5"/>
      <c r="D16" s="6" t="s">
        <v>1</v>
      </c>
      <c r="E16" s="35">
        <f t="shared" si="2"/>
        <v>76500</v>
      </c>
      <c r="F16" s="35">
        <f t="shared" si="2"/>
        <v>0</v>
      </c>
      <c r="G16" s="35">
        <f t="shared" si="2"/>
        <v>0</v>
      </c>
      <c r="H16" s="42">
        <f t="shared" si="1"/>
        <v>76500</v>
      </c>
    </row>
    <row r="17" spans="1:8" ht="15">
      <c r="A17" s="7"/>
      <c r="B17" s="55"/>
      <c r="C17" s="29">
        <v>870</v>
      </c>
      <c r="D17" s="9" t="s">
        <v>36</v>
      </c>
      <c r="E17" s="36">
        <v>76500</v>
      </c>
      <c r="F17" s="71"/>
      <c r="G17" s="64"/>
      <c r="H17" s="45">
        <f t="shared" si="1"/>
        <v>76500</v>
      </c>
    </row>
    <row r="18" spans="1:8" s="68" customFormat="1" ht="15">
      <c r="A18" s="7">
        <v>600</v>
      </c>
      <c r="B18" s="77"/>
      <c r="C18" s="78"/>
      <c r="D18" s="4" t="s">
        <v>74</v>
      </c>
      <c r="E18" s="34">
        <f>E19+E21+E23</f>
        <v>264680</v>
      </c>
      <c r="F18" s="34">
        <f>F19+F21+F23</f>
        <v>0</v>
      </c>
      <c r="G18" s="34">
        <f>G19+G21+G23</f>
        <v>0</v>
      </c>
      <c r="H18" s="34">
        <f t="shared" si="1"/>
        <v>264680</v>
      </c>
    </row>
    <row r="19" spans="1:8" s="47" customFormat="1" ht="15">
      <c r="A19" s="79"/>
      <c r="B19" s="75">
        <v>60016</v>
      </c>
      <c r="C19" s="76"/>
      <c r="D19" s="6" t="s">
        <v>77</v>
      </c>
      <c r="E19" s="42">
        <f>E20</f>
        <v>100000</v>
      </c>
      <c r="F19" s="42">
        <f>F20</f>
        <v>0</v>
      </c>
      <c r="G19" s="42">
        <f>G20</f>
        <v>0</v>
      </c>
      <c r="H19" s="42">
        <f t="shared" si="1"/>
        <v>100000</v>
      </c>
    </row>
    <row r="20" spans="1:8" s="68" customFormat="1" ht="42.75">
      <c r="A20" s="7"/>
      <c r="B20" s="77"/>
      <c r="C20" s="29">
        <v>6300</v>
      </c>
      <c r="D20" s="9" t="s">
        <v>78</v>
      </c>
      <c r="E20" s="45">
        <v>100000</v>
      </c>
      <c r="F20" s="45"/>
      <c r="G20" s="34"/>
      <c r="H20" s="45">
        <f t="shared" si="1"/>
        <v>100000</v>
      </c>
    </row>
    <row r="21" spans="1:8" s="47" customFormat="1" ht="15">
      <c r="A21" s="79"/>
      <c r="B21" s="75">
        <v>60017</v>
      </c>
      <c r="C21" s="76"/>
      <c r="D21" s="6" t="s">
        <v>79</v>
      </c>
      <c r="E21" s="42">
        <f>E22</f>
        <v>24680</v>
      </c>
      <c r="F21" s="42">
        <f>F22</f>
        <v>0</v>
      </c>
      <c r="G21" s="42">
        <f>G22</f>
        <v>0</v>
      </c>
      <c r="H21" s="42">
        <f t="shared" si="1"/>
        <v>24680</v>
      </c>
    </row>
    <row r="22" spans="1:8" s="68" customFormat="1" ht="42.75">
      <c r="A22" s="7"/>
      <c r="B22" s="77"/>
      <c r="C22" s="29">
        <v>2700</v>
      </c>
      <c r="D22" s="18" t="s">
        <v>81</v>
      </c>
      <c r="E22" s="45">
        <v>24680</v>
      </c>
      <c r="F22" s="45"/>
      <c r="G22" s="34"/>
      <c r="H22" s="45">
        <f t="shared" si="1"/>
        <v>24680</v>
      </c>
    </row>
    <row r="23" spans="1:8" s="47" customFormat="1" ht="15">
      <c r="A23" s="79"/>
      <c r="B23" s="75">
        <v>60078</v>
      </c>
      <c r="C23" s="76"/>
      <c r="D23" s="6" t="s">
        <v>75</v>
      </c>
      <c r="E23" s="42">
        <f>E24</f>
        <v>140000</v>
      </c>
      <c r="F23" s="42">
        <f>F24</f>
        <v>0</v>
      </c>
      <c r="G23" s="42">
        <f>G24</f>
        <v>0</v>
      </c>
      <c r="H23" s="42">
        <f t="shared" si="1"/>
        <v>140000</v>
      </c>
    </row>
    <row r="24" spans="1:8" ht="28.5">
      <c r="A24" s="7"/>
      <c r="B24" s="55"/>
      <c r="C24" s="29">
        <v>6330</v>
      </c>
      <c r="D24" s="9" t="s">
        <v>76</v>
      </c>
      <c r="E24" s="36">
        <v>140000</v>
      </c>
      <c r="F24" s="70"/>
      <c r="G24" s="64"/>
      <c r="H24" s="45">
        <f t="shared" si="1"/>
        <v>140000</v>
      </c>
    </row>
    <row r="25" spans="1:8" s="40" customFormat="1" ht="15">
      <c r="A25" s="11">
        <v>700</v>
      </c>
      <c r="B25" s="24"/>
      <c r="C25" s="12"/>
      <c r="D25" s="13" t="s">
        <v>5</v>
      </c>
      <c r="E25" s="34">
        <f>E26</f>
        <v>228000</v>
      </c>
      <c r="F25" s="34">
        <f>F26</f>
        <v>10000</v>
      </c>
      <c r="G25" s="34">
        <f>G26</f>
        <v>0</v>
      </c>
      <c r="H25" s="34">
        <f t="shared" si="1"/>
        <v>238000</v>
      </c>
    </row>
    <row r="26" spans="1:8" ht="15">
      <c r="A26" s="11"/>
      <c r="B26" s="21">
        <v>70005</v>
      </c>
      <c r="C26" s="14"/>
      <c r="D26" s="15" t="s">
        <v>6</v>
      </c>
      <c r="E26" s="35">
        <f>SUM(E27:E29)</f>
        <v>228000</v>
      </c>
      <c r="F26" s="35">
        <f>SUM(F27:F29)</f>
        <v>10000</v>
      </c>
      <c r="G26" s="35">
        <f>SUM(G27:G29)</f>
        <v>0</v>
      </c>
      <c r="H26" s="42">
        <f t="shared" si="1"/>
        <v>238000</v>
      </c>
    </row>
    <row r="27" spans="1:8" ht="28.5">
      <c r="A27" s="16"/>
      <c r="B27" s="58"/>
      <c r="C27" s="31">
        <v>470</v>
      </c>
      <c r="D27" s="18" t="s">
        <v>37</v>
      </c>
      <c r="E27" s="36">
        <v>5000</v>
      </c>
      <c r="F27" s="64"/>
      <c r="G27" s="64"/>
      <c r="H27" s="45">
        <f t="shared" si="1"/>
        <v>5000</v>
      </c>
    </row>
    <row r="28" spans="1:8" ht="57.75" customHeight="1">
      <c r="A28" s="16"/>
      <c r="B28" s="58"/>
      <c r="C28" s="31">
        <v>750</v>
      </c>
      <c r="D28" s="18" t="s">
        <v>38</v>
      </c>
      <c r="E28" s="36">
        <v>58000</v>
      </c>
      <c r="F28" s="70">
        <v>10000</v>
      </c>
      <c r="G28" s="64"/>
      <c r="H28" s="45">
        <f t="shared" si="1"/>
        <v>68000</v>
      </c>
    </row>
    <row r="29" spans="1:8" ht="15">
      <c r="A29" s="16"/>
      <c r="B29" s="58"/>
      <c r="C29" s="31">
        <v>870</v>
      </c>
      <c r="D29" s="18" t="s">
        <v>36</v>
      </c>
      <c r="E29" s="36">
        <v>165000</v>
      </c>
      <c r="F29" s="71"/>
      <c r="G29" s="64"/>
      <c r="H29" s="45">
        <f t="shared" si="1"/>
        <v>165000</v>
      </c>
    </row>
    <row r="30" spans="1:8" s="68" customFormat="1" ht="15">
      <c r="A30" s="16">
        <v>710</v>
      </c>
      <c r="B30" s="61"/>
      <c r="C30" s="73"/>
      <c r="D30" s="13" t="s">
        <v>69</v>
      </c>
      <c r="E30" s="34">
        <f>E31+E33</f>
        <v>21953</v>
      </c>
      <c r="F30" s="34">
        <f>F31+F33</f>
        <v>0</v>
      </c>
      <c r="G30" s="34">
        <f>G31+G33</f>
        <v>0</v>
      </c>
      <c r="H30" s="34">
        <f t="shared" si="1"/>
        <v>21953</v>
      </c>
    </row>
    <row r="31" spans="1:8" s="33" customFormat="1" ht="15">
      <c r="A31" s="16"/>
      <c r="B31" s="72">
        <v>71004</v>
      </c>
      <c r="C31" s="32"/>
      <c r="D31" s="15" t="s">
        <v>70</v>
      </c>
      <c r="E31" s="35">
        <f>E32</f>
        <v>13500</v>
      </c>
      <c r="F31" s="35">
        <f>F32</f>
        <v>0</v>
      </c>
      <c r="G31" s="35">
        <f>G32</f>
        <v>0</v>
      </c>
      <c r="H31" s="42">
        <f t="shared" si="1"/>
        <v>13500</v>
      </c>
    </row>
    <row r="32" spans="1:8" ht="15">
      <c r="A32" s="16"/>
      <c r="B32" s="58"/>
      <c r="C32" s="31">
        <v>960</v>
      </c>
      <c r="D32" s="18" t="s">
        <v>71</v>
      </c>
      <c r="E32" s="36">
        <v>13500</v>
      </c>
      <c r="F32" s="71"/>
      <c r="G32" s="64"/>
      <c r="H32" s="45">
        <f t="shared" si="1"/>
        <v>13500</v>
      </c>
    </row>
    <row r="33" spans="1:8" s="33" customFormat="1" ht="15">
      <c r="A33" s="16"/>
      <c r="B33" s="72">
        <v>71035</v>
      </c>
      <c r="C33" s="32"/>
      <c r="D33" s="15" t="s">
        <v>80</v>
      </c>
      <c r="E33" s="35">
        <f>E34</f>
        <v>8453</v>
      </c>
      <c r="F33" s="35">
        <f>F34</f>
        <v>0</v>
      </c>
      <c r="G33" s="35">
        <f>G34</f>
        <v>0</v>
      </c>
      <c r="H33" s="42">
        <f t="shared" si="1"/>
        <v>8453</v>
      </c>
    </row>
    <row r="34" spans="1:8" ht="42.75">
      <c r="A34" s="16"/>
      <c r="B34" s="58"/>
      <c r="C34" s="29">
        <v>2700</v>
      </c>
      <c r="D34" s="18" t="s">
        <v>81</v>
      </c>
      <c r="E34" s="36">
        <v>8453</v>
      </c>
      <c r="F34" s="70"/>
      <c r="G34" s="64"/>
      <c r="H34" s="45">
        <f t="shared" si="1"/>
        <v>8453</v>
      </c>
    </row>
    <row r="35" spans="1:8" s="40" customFormat="1" ht="15">
      <c r="A35" s="11">
        <v>750</v>
      </c>
      <c r="B35" s="59"/>
      <c r="C35" s="12"/>
      <c r="D35" s="13" t="s">
        <v>7</v>
      </c>
      <c r="E35" s="34">
        <f>E36+E39</f>
        <v>99479</v>
      </c>
      <c r="F35" s="34">
        <f>F36+F39</f>
        <v>0</v>
      </c>
      <c r="G35" s="34">
        <f>G36+G39</f>
        <v>0</v>
      </c>
      <c r="H35" s="34">
        <f t="shared" si="1"/>
        <v>99479</v>
      </c>
    </row>
    <row r="36" spans="1:8" ht="15">
      <c r="A36" s="11"/>
      <c r="B36" s="21">
        <v>75011</v>
      </c>
      <c r="C36" s="14"/>
      <c r="D36" s="15" t="s">
        <v>8</v>
      </c>
      <c r="E36" s="35">
        <f>E37+E38</f>
        <v>81554</v>
      </c>
      <c r="F36" s="35">
        <f>F37+F38</f>
        <v>0</v>
      </c>
      <c r="G36" s="35">
        <f>G37+G38</f>
        <v>0</v>
      </c>
      <c r="H36" s="42">
        <f t="shared" si="1"/>
        <v>81554</v>
      </c>
    </row>
    <row r="37" spans="1:8" ht="45.75" customHeight="1">
      <c r="A37" s="11"/>
      <c r="B37" s="60"/>
      <c r="C37" s="17">
        <v>2010</v>
      </c>
      <c r="D37" s="18" t="s">
        <v>60</v>
      </c>
      <c r="E37" s="36">
        <v>80554</v>
      </c>
      <c r="F37" s="64"/>
      <c r="G37" s="64"/>
      <c r="H37" s="45">
        <f t="shared" si="1"/>
        <v>80554</v>
      </c>
    </row>
    <row r="38" spans="1:8" ht="31.5" customHeight="1">
      <c r="A38" s="11"/>
      <c r="B38" s="60"/>
      <c r="C38" s="31">
        <v>2360</v>
      </c>
      <c r="D38" s="18" t="s">
        <v>44</v>
      </c>
      <c r="E38" s="36">
        <v>1000</v>
      </c>
      <c r="F38" s="64"/>
      <c r="G38" s="64"/>
      <c r="H38" s="45">
        <f t="shared" si="1"/>
        <v>1000</v>
      </c>
    </row>
    <row r="39" spans="1:8" s="33" customFormat="1" ht="15.75" customHeight="1">
      <c r="A39" s="11"/>
      <c r="B39" s="21">
        <v>75023</v>
      </c>
      <c r="C39" s="32"/>
      <c r="D39" s="15" t="s">
        <v>72</v>
      </c>
      <c r="E39" s="35">
        <f>E40</f>
        <v>17925</v>
      </c>
      <c r="F39" s="35">
        <f>F40</f>
        <v>0</v>
      </c>
      <c r="G39" s="35">
        <f>G40</f>
        <v>0</v>
      </c>
      <c r="H39" s="42">
        <f t="shared" si="1"/>
        <v>17925</v>
      </c>
    </row>
    <row r="40" spans="1:8" ht="16.5" customHeight="1">
      <c r="A40" s="11"/>
      <c r="B40" s="60"/>
      <c r="C40" s="31">
        <v>920</v>
      </c>
      <c r="D40" s="18" t="s">
        <v>73</v>
      </c>
      <c r="E40" s="36">
        <v>17925</v>
      </c>
      <c r="F40" s="71"/>
      <c r="G40" s="64"/>
      <c r="H40" s="45">
        <f t="shared" si="1"/>
        <v>17925</v>
      </c>
    </row>
    <row r="41" spans="1:8" s="40" customFormat="1" ht="30">
      <c r="A41" s="16">
        <v>751</v>
      </c>
      <c r="B41" s="61"/>
      <c r="C41" s="19"/>
      <c r="D41" s="13" t="s">
        <v>27</v>
      </c>
      <c r="E41" s="34">
        <f>E42+E44</f>
        <v>37504</v>
      </c>
      <c r="F41" s="34">
        <f>F42+F44</f>
        <v>0</v>
      </c>
      <c r="G41" s="34">
        <f>G42+G44</f>
        <v>0</v>
      </c>
      <c r="H41" s="34">
        <f t="shared" si="1"/>
        <v>37504</v>
      </c>
    </row>
    <row r="42" spans="1:8" ht="30">
      <c r="A42" s="20"/>
      <c r="B42" s="21">
        <v>75101</v>
      </c>
      <c r="C42" s="14"/>
      <c r="D42" s="15" t="s">
        <v>63</v>
      </c>
      <c r="E42" s="35">
        <f>E43</f>
        <v>1443</v>
      </c>
      <c r="F42" s="35">
        <f>F43</f>
        <v>0</v>
      </c>
      <c r="G42" s="35">
        <f>G43</f>
        <v>0</v>
      </c>
      <c r="H42" s="42">
        <f t="shared" si="1"/>
        <v>1443</v>
      </c>
    </row>
    <row r="43" spans="1:8" ht="42.75">
      <c r="A43" s="22"/>
      <c r="B43" s="23"/>
      <c r="C43" s="17">
        <v>2010</v>
      </c>
      <c r="D43" s="18" t="s">
        <v>60</v>
      </c>
      <c r="E43" s="36">
        <v>1443</v>
      </c>
      <c r="F43" s="64"/>
      <c r="G43" s="70"/>
      <c r="H43" s="45">
        <f t="shared" si="1"/>
        <v>1443</v>
      </c>
    </row>
    <row r="44" spans="1:8" s="33" customFormat="1" ht="45">
      <c r="A44" s="22"/>
      <c r="B44" s="30">
        <v>75109</v>
      </c>
      <c r="C44" s="14"/>
      <c r="D44" s="15" t="s">
        <v>85</v>
      </c>
      <c r="E44" s="35">
        <f>E45</f>
        <v>36061</v>
      </c>
      <c r="F44" s="35">
        <f>F45</f>
        <v>0</v>
      </c>
      <c r="G44" s="35">
        <f>G45</f>
        <v>0</v>
      </c>
      <c r="H44" s="42">
        <f t="shared" si="1"/>
        <v>36061</v>
      </c>
    </row>
    <row r="45" spans="1:8" ht="42.75">
      <c r="A45" s="22"/>
      <c r="B45" s="23"/>
      <c r="C45" s="17">
        <v>2010</v>
      </c>
      <c r="D45" s="18" t="s">
        <v>60</v>
      </c>
      <c r="E45" s="36">
        <v>36061</v>
      </c>
      <c r="F45" s="70"/>
      <c r="G45" s="70"/>
      <c r="H45" s="45">
        <f t="shared" si="1"/>
        <v>36061</v>
      </c>
    </row>
    <row r="46" spans="1:8" s="40" customFormat="1" ht="45.75" customHeight="1">
      <c r="A46" s="20">
        <v>756</v>
      </c>
      <c r="B46" s="24"/>
      <c r="C46" s="25"/>
      <c r="D46" s="13" t="s">
        <v>31</v>
      </c>
      <c r="E46" s="34">
        <f>E47+E49+E56+E66+E69</f>
        <v>2808835</v>
      </c>
      <c r="F46" s="34">
        <f>F47+F49+F56+F66+F69</f>
        <v>2000</v>
      </c>
      <c r="G46" s="34">
        <f>G47+G49+G56+G66+G69</f>
        <v>0</v>
      </c>
      <c r="H46" s="34">
        <f t="shared" si="1"/>
        <v>2810835</v>
      </c>
    </row>
    <row r="47" spans="1:8" ht="15.75" customHeight="1">
      <c r="A47" s="11"/>
      <c r="B47" s="21">
        <v>75601</v>
      </c>
      <c r="C47" s="26"/>
      <c r="D47" s="15" t="s">
        <v>14</v>
      </c>
      <c r="E47" s="35">
        <f>E48</f>
        <v>3000</v>
      </c>
      <c r="F47" s="35">
        <f>F48</f>
        <v>0</v>
      </c>
      <c r="G47" s="35">
        <f>G48</f>
        <v>0</v>
      </c>
      <c r="H47" s="42">
        <f t="shared" si="1"/>
        <v>3000</v>
      </c>
    </row>
    <row r="48" spans="1:8" ht="28.5">
      <c r="A48" s="16"/>
      <c r="B48" s="23"/>
      <c r="C48" s="31">
        <v>350</v>
      </c>
      <c r="D48" s="18" t="s">
        <v>11</v>
      </c>
      <c r="E48" s="36">
        <v>3000</v>
      </c>
      <c r="F48" s="64"/>
      <c r="G48" s="64"/>
      <c r="H48" s="45">
        <f t="shared" si="1"/>
        <v>3000</v>
      </c>
    </row>
    <row r="49" spans="1:8" ht="45.75" customHeight="1">
      <c r="A49" s="11"/>
      <c r="B49" s="21">
        <v>75615</v>
      </c>
      <c r="C49" s="14"/>
      <c r="D49" s="15" t="s">
        <v>39</v>
      </c>
      <c r="E49" s="35">
        <f>E50+E51+E52+E53+E54+E55</f>
        <v>506555</v>
      </c>
      <c r="F49" s="35">
        <f>F50+F51+F52+F53+F54+F55</f>
        <v>0</v>
      </c>
      <c r="G49" s="35">
        <f>G50+G51+G52+G53+G54+G55</f>
        <v>0</v>
      </c>
      <c r="H49" s="42">
        <f t="shared" si="1"/>
        <v>506555</v>
      </c>
    </row>
    <row r="50" spans="1:8" ht="15" customHeight="1">
      <c r="A50" s="16"/>
      <c r="B50" s="23"/>
      <c r="C50" s="31">
        <v>310</v>
      </c>
      <c r="D50" s="18" t="s">
        <v>45</v>
      </c>
      <c r="E50" s="36">
        <v>441461</v>
      </c>
      <c r="F50" s="71"/>
      <c r="G50" s="64"/>
      <c r="H50" s="45">
        <f t="shared" si="1"/>
        <v>441461</v>
      </c>
    </row>
    <row r="51" spans="1:8" ht="15" customHeight="1">
      <c r="A51" s="16"/>
      <c r="B51" s="23"/>
      <c r="C51" s="31">
        <v>320</v>
      </c>
      <c r="D51" s="18" t="s">
        <v>46</v>
      </c>
      <c r="E51" s="36">
        <v>20000</v>
      </c>
      <c r="F51" s="71"/>
      <c r="G51" s="64"/>
      <c r="H51" s="45">
        <f t="shared" si="1"/>
        <v>20000</v>
      </c>
    </row>
    <row r="52" spans="1:8" ht="15" customHeight="1">
      <c r="A52" s="16"/>
      <c r="B52" s="23"/>
      <c r="C52" s="31">
        <v>330</v>
      </c>
      <c r="D52" s="18" t="s">
        <v>47</v>
      </c>
      <c r="E52" s="36">
        <v>27302</v>
      </c>
      <c r="F52" s="71"/>
      <c r="G52" s="64"/>
      <c r="H52" s="45">
        <f t="shared" si="1"/>
        <v>27302</v>
      </c>
    </row>
    <row r="53" spans="1:8" ht="15" customHeight="1">
      <c r="A53" s="16"/>
      <c r="B53" s="23"/>
      <c r="C53" s="31">
        <v>340</v>
      </c>
      <c r="D53" s="18" t="s">
        <v>48</v>
      </c>
      <c r="E53" s="36">
        <v>2500</v>
      </c>
      <c r="F53" s="71"/>
      <c r="G53" s="64"/>
      <c r="H53" s="45">
        <f t="shared" si="1"/>
        <v>2500</v>
      </c>
    </row>
    <row r="54" spans="1:8" ht="15">
      <c r="A54" s="16"/>
      <c r="B54" s="23"/>
      <c r="C54" s="31">
        <v>500</v>
      </c>
      <c r="D54" s="18" t="s">
        <v>15</v>
      </c>
      <c r="E54" s="36">
        <v>10500</v>
      </c>
      <c r="F54" s="71"/>
      <c r="G54" s="64"/>
      <c r="H54" s="45">
        <f t="shared" si="1"/>
        <v>10500</v>
      </c>
    </row>
    <row r="55" spans="1:8" ht="15">
      <c r="A55" s="16"/>
      <c r="B55" s="23"/>
      <c r="C55" s="31">
        <v>2680</v>
      </c>
      <c r="D55" s="18" t="s">
        <v>82</v>
      </c>
      <c r="E55" s="36">
        <v>4792</v>
      </c>
      <c r="F55" s="71"/>
      <c r="G55" s="64"/>
      <c r="H55" s="45">
        <f t="shared" si="1"/>
        <v>4792</v>
      </c>
    </row>
    <row r="56" spans="1:8" s="33" customFormat="1" ht="45">
      <c r="A56" s="16"/>
      <c r="B56" s="30">
        <v>75616</v>
      </c>
      <c r="C56" s="32"/>
      <c r="D56" s="15" t="s">
        <v>35</v>
      </c>
      <c r="E56" s="35">
        <f>SUM(E57:E65)</f>
        <v>625800</v>
      </c>
      <c r="F56" s="35">
        <f>SUM(F57:F65)</f>
        <v>0</v>
      </c>
      <c r="G56" s="35">
        <f>SUM(G57:G65)</f>
        <v>0</v>
      </c>
      <c r="H56" s="42">
        <f t="shared" si="1"/>
        <v>625800</v>
      </c>
    </row>
    <row r="57" spans="1:8" ht="15">
      <c r="A57" s="16"/>
      <c r="B57" s="23"/>
      <c r="C57" s="31">
        <v>310</v>
      </c>
      <c r="D57" s="18" t="s">
        <v>45</v>
      </c>
      <c r="E57" s="36">
        <v>260000</v>
      </c>
      <c r="F57" s="64"/>
      <c r="G57" s="64"/>
      <c r="H57" s="45">
        <f t="shared" si="1"/>
        <v>260000</v>
      </c>
    </row>
    <row r="58" spans="1:8" ht="15">
      <c r="A58" s="16"/>
      <c r="B58" s="23"/>
      <c r="C58" s="31">
        <v>320</v>
      </c>
      <c r="D58" s="18" t="s">
        <v>46</v>
      </c>
      <c r="E58" s="36">
        <v>250000</v>
      </c>
      <c r="F58" s="64"/>
      <c r="G58" s="64"/>
      <c r="H58" s="45">
        <f t="shared" si="1"/>
        <v>250000</v>
      </c>
    </row>
    <row r="59" spans="1:8" ht="15">
      <c r="A59" s="16"/>
      <c r="B59" s="23"/>
      <c r="C59" s="31">
        <v>330</v>
      </c>
      <c r="D59" s="18" t="s">
        <v>47</v>
      </c>
      <c r="E59" s="36">
        <v>7500</v>
      </c>
      <c r="F59" s="64"/>
      <c r="G59" s="64"/>
      <c r="H59" s="45">
        <f t="shared" si="1"/>
        <v>7500</v>
      </c>
    </row>
    <row r="60" spans="1:8" ht="15">
      <c r="A60" s="16"/>
      <c r="B60" s="23"/>
      <c r="C60" s="31">
        <v>340</v>
      </c>
      <c r="D60" s="18" t="s">
        <v>48</v>
      </c>
      <c r="E60" s="36">
        <v>74500</v>
      </c>
      <c r="F60" s="64"/>
      <c r="G60" s="64"/>
      <c r="H60" s="45">
        <f t="shared" si="1"/>
        <v>74500</v>
      </c>
    </row>
    <row r="61" spans="1:8" ht="15">
      <c r="A61" s="16"/>
      <c r="B61" s="23"/>
      <c r="C61" s="31">
        <v>360</v>
      </c>
      <c r="D61" s="18" t="s">
        <v>49</v>
      </c>
      <c r="E61" s="36">
        <v>10500</v>
      </c>
      <c r="F61" s="71"/>
      <c r="G61" s="64"/>
      <c r="H61" s="45">
        <f t="shared" si="1"/>
        <v>10500</v>
      </c>
    </row>
    <row r="62" spans="1:8" ht="15">
      <c r="A62" s="16"/>
      <c r="B62" s="23"/>
      <c r="C62" s="31">
        <v>370</v>
      </c>
      <c r="D62" s="18" t="s">
        <v>50</v>
      </c>
      <c r="E62" s="36">
        <v>500</v>
      </c>
      <c r="F62" s="64"/>
      <c r="G62" s="64"/>
      <c r="H62" s="45">
        <f t="shared" si="1"/>
        <v>500</v>
      </c>
    </row>
    <row r="63" spans="1:8" ht="15">
      <c r="A63" s="16"/>
      <c r="B63" s="23"/>
      <c r="C63" s="31">
        <v>430</v>
      </c>
      <c r="D63" s="18" t="s">
        <v>51</v>
      </c>
      <c r="E63" s="36">
        <v>1000</v>
      </c>
      <c r="F63" s="64"/>
      <c r="G63" s="64"/>
      <c r="H63" s="45">
        <f t="shared" si="1"/>
        <v>1000</v>
      </c>
    </row>
    <row r="64" spans="1:8" ht="15">
      <c r="A64" s="16"/>
      <c r="B64" s="23"/>
      <c r="C64" s="31">
        <v>500</v>
      </c>
      <c r="D64" s="18" t="s">
        <v>52</v>
      </c>
      <c r="E64" s="36">
        <v>17500</v>
      </c>
      <c r="F64" s="64"/>
      <c r="G64" s="64"/>
      <c r="H64" s="45">
        <f t="shared" si="1"/>
        <v>17500</v>
      </c>
    </row>
    <row r="65" spans="1:8" ht="15">
      <c r="A65" s="16"/>
      <c r="B65" s="23"/>
      <c r="C65" s="31">
        <v>910</v>
      </c>
      <c r="D65" s="18" t="s">
        <v>83</v>
      </c>
      <c r="E65" s="36">
        <v>4300</v>
      </c>
      <c r="F65" s="71"/>
      <c r="G65" s="64"/>
      <c r="H65" s="45">
        <f t="shared" si="1"/>
        <v>4300</v>
      </c>
    </row>
    <row r="66" spans="1:8" ht="28.5" customHeight="1">
      <c r="A66" s="11"/>
      <c r="B66" s="21">
        <v>75618</v>
      </c>
      <c r="C66" s="14"/>
      <c r="D66" s="15" t="s">
        <v>24</v>
      </c>
      <c r="E66" s="35">
        <f>SUM(E67:E68)</f>
        <v>100000</v>
      </c>
      <c r="F66" s="35">
        <f>SUM(F67:F68)</f>
        <v>2000</v>
      </c>
      <c r="G66" s="35">
        <f>SUM(G67:G68)</f>
        <v>0</v>
      </c>
      <c r="H66" s="42">
        <f t="shared" si="1"/>
        <v>102000</v>
      </c>
    </row>
    <row r="67" spans="1:8" ht="15.75" customHeight="1">
      <c r="A67" s="11"/>
      <c r="B67" s="21"/>
      <c r="C67" s="31">
        <v>410</v>
      </c>
      <c r="D67" s="18" t="s">
        <v>30</v>
      </c>
      <c r="E67" s="36">
        <v>20000</v>
      </c>
      <c r="F67" s="71">
        <v>2000</v>
      </c>
      <c r="G67" s="64"/>
      <c r="H67" s="45">
        <f t="shared" si="1"/>
        <v>22000</v>
      </c>
    </row>
    <row r="68" spans="1:8" ht="15" customHeight="1">
      <c r="A68" s="16"/>
      <c r="B68" s="23"/>
      <c r="C68" s="31">
        <v>480</v>
      </c>
      <c r="D68" s="18" t="s">
        <v>40</v>
      </c>
      <c r="E68" s="36">
        <v>80000</v>
      </c>
      <c r="F68" s="64"/>
      <c r="G68" s="64"/>
      <c r="H68" s="45">
        <f t="shared" si="1"/>
        <v>80000</v>
      </c>
    </row>
    <row r="69" spans="1:8" ht="19.5" customHeight="1">
      <c r="A69" s="16"/>
      <c r="B69" s="30">
        <v>75621</v>
      </c>
      <c r="C69" s="32"/>
      <c r="D69" s="15" t="s">
        <v>22</v>
      </c>
      <c r="E69" s="35">
        <f>SUM(E70:E71)</f>
        <v>1573480</v>
      </c>
      <c r="F69" s="35">
        <f>SUM(F70:F71)</f>
        <v>0</v>
      </c>
      <c r="G69" s="35">
        <f>SUM(G70:G71)</f>
        <v>0</v>
      </c>
      <c r="H69" s="42">
        <f t="shared" si="1"/>
        <v>1573480</v>
      </c>
    </row>
    <row r="70" spans="1:8" ht="15.75" customHeight="1">
      <c r="A70" s="11"/>
      <c r="B70" s="21"/>
      <c r="C70" s="31">
        <v>10</v>
      </c>
      <c r="D70" s="18" t="s">
        <v>16</v>
      </c>
      <c r="E70" s="36">
        <v>1542380</v>
      </c>
      <c r="F70" s="64"/>
      <c r="G70" s="64"/>
      <c r="H70" s="45">
        <f t="shared" si="1"/>
        <v>1542380</v>
      </c>
    </row>
    <row r="71" spans="1:8" ht="15" customHeight="1">
      <c r="A71" s="16"/>
      <c r="B71" s="23"/>
      <c r="C71" s="31">
        <v>20</v>
      </c>
      <c r="D71" s="18" t="s">
        <v>26</v>
      </c>
      <c r="E71" s="36">
        <v>31100</v>
      </c>
      <c r="F71" s="71"/>
      <c r="G71" s="64"/>
      <c r="H71" s="45">
        <f t="shared" si="1"/>
        <v>31100</v>
      </c>
    </row>
    <row r="72" spans="1:8" s="40" customFormat="1" ht="15.75" customHeight="1">
      <c r="A72" s="11">
        <v>758</v>
      </c>
      <c r="B72" s="24"/>
      <c r="C72" s="19"/>
      <c r="D72" s="13" t="s">
        <v>17</v>
      </c>
      <c r="E72" s="34">
        <f>E73+E75+E77</f>
        <v>8606376</v>
      </c>
      <c r="F72" s="34">
        <f>F73+F75+F77</f>
        <v>10582</v>
      </c>
      <c r="G72" s="34">
        <f>G73+G75+G77</f>
        <v>0</v>
      </c>
      <c r="H72" s="34">
        <f t="shared" si="1"/>
        <v>8616958</v>
      </c>
    </row>
    <row r="73" spans="1:8" ht="30">
      <c r="A73" s="11"/>
      <c r="B73" s="21">
        <v>75801</v>
      </c>
      <c r="C73" s="14"/>
      <c r="D73" s="15" t="s">
        <v>18</v>
      </c>
      <c r="E73" s="35">
        <f>E74</f>
        <v>5113143</v>
      </c>
      <c r="F73" s="35">
        <f>F74</f>
        <v>10582</v>
      </c>
      <c r="G73" s="35">
        <f>G74</f>
        <v>0</v>
      </c>
      <c r="H73" s="42">
        <f t="shared" si="1"/>
        <v>5123725</v>
      </c>
    </row>
    <row r="74" spans="1:8" ht="15">
      <c r="A74" s="11"/>
      <c r="B74" s="21"/>
      <c r="C74" s="17">
        <v>2920</v>
      </c>
      <c r="D74" s="18" t="s">
        <v>25</v>
      </c>
      <c r="E74" s="36">
        <v>5113143</v>
      </c>
      <c r="F74" s="71">
        <v>10582</v>
      </c>
      <c r="G74" s="64"/>
      <c r="H74" s="45">
        <f t="shared" si="1"/>
        <v>5123725</v>
      </c>
    </row>
    <row r="75" spans="1:8" ht="15">
      <c r="A75" s="11"/>
      <c r="B75" s="21">
        <v>75807</v>
      </c>
      <c r="C75" s="14"/>
      <c r="D75" s="15" t="s">
        <v>34</v>
      </c>
      <c r="E75" s="35">
        <f>E76</f>
        <v>3405733</v>
      </c>
      <c r="F75" s="35">
        <f>F76</f>
        <v>0</v>
      </c>
      <c r="G75" s="35">
        <f>G76</f>
        <v>0</v>
      </c>
      <c r="H75" s="42">
        <f t="shared" si="1"/>
        <v>3405733</v>
      </c>
    </row>
    <row r="76" spans="1:8" ht="15">
      <c r="A76" s="11"/>
      <c r="B76" s="21"/>
      <c r="C76" s="17">
        <v>2920</v>
      </c>
      <c r="D76" s="18" t="s">
        <v>25</v>
      </c>
      <c r="E76" s="36">
        <v>3405733</v>
      </c>
      <c r="F76" s="64"/>
      <c r="G76" s="64"/>
      <c r="H76" s="45">
        <f t="shared" si="1"/>
        <v>3405733</v>
      </c>
    </row>
    <row r="77" spans="1:8" s="33" customFormat="1" ht="15">
      <c r="A77" s="11"/>
      <c r="B77" s="21">
        <v>75831</v>
      </c>
      <c r="C77" s="14"/>
      <c r="D77" s="15" t="s">
        <v>53</v>
      </c>
      <c r="E77" s="35">
        <f>E78</f>
        <v>87500</v>
      </c>
      <c r="F77" s="35">
        <f>F78</f>
        <v>0</v>
      </c>
      <c r="G77" s="35">
        <f>G78</f>
        <v>0</v>
      </c>
      <c r="H77" s="42">
        <f t="shared" si="1"/>
        <v>87500</v>
      </c>
    </row>
    <row r="78" spans="1:8" ht="15">
      <c r="A78" s="11"/>
      <c r="B78" s="21"/>
      <c r="C78" s="17">
        <v>2920</v>
      </c>
      <c r="D78" s="18" t="s">
        <v>25</v>
      </c>
      <c r="E78" s="36">
        <v>87500</v>
      </c>
      <c r="F78" s="64"/>
      <c r="G78" s="64"/>
      <c r="H78" s="45">
        <f t="shared" si="1"/>
        <v>87500</v>
      </c>
    </row>
    <row r="79" spans="1:8" s="40" customFormat="1" ht="15">
      <c r="A79" s="11">
        <v>801</v>
      </c>
      <c r="B79" s="24"/>
      <c r="C79" s="19"/>
      <c r="D79" s="13" t="s">
        <v>19</v>
      </c>
      <c r="E79" s="34">
        <f>E80+E87</f>
        <v>308036</v>
      </c>
      <c r="F79" s="34">
        <f>F80+F87</f>
        <v>0</v>
      </c>
      <c r="G79" s="34">
        <f>G80+G87</f>
        <v>0</v>
      </c>
      <c r="H79" s="34">
        <f t="shared" si="1"/>
        <v>308036</v>
      </c>
    </row>
    <row r="80" spans="1:8" ht="15.75" customHeight="1">
      <c r="A80" s="11"/>
      <c r="B80" s="21">
        <v>80101</v>
      </c>
      <c r="C80" s="14"/>
      <c r="D80" s="15" t="s">
        <v>23</v>
      </c>
      <c r="E80" s="35">
        <f>E81+E82+E83+E84+E85+E86</f>
        <v>177796</v>
      </c>
      <c r="F80" s="35">
        <f>F81+F82+F83+F84+F85+F86</f>
        <v>0</v>
      </c>
      <c r="G80" s="35">
        <f>G81+G82+G83+G84+G85+G86</f>
        <v>0</v>
      </c>
      <c r="H80" s="42">
        <f t="shared" si="1"/>
        <v>177796</v>
      </c>
    </row>
    <row r="81" spans="1:8" ht="15.75" customHeight="1">
      <c r="A81" s="11"/>
      <c r="B81" s="21"/>
      <c r="C81" s="62">
        <v>830</v>
      </c>
      <c r="D81" s="18" t="s">
        <v>9</v>
      </c>
      <c r="E81" s="36">
        <v>7000</v>
      </c>
      <c r="F81" s="64"/>
      <c r="G81" s="64"/>
      <c r="H81" s="45">
        <f t="shared" si="1"/>
        <v>7000</v>
      </c>
    </row>
    <row r="82" spans="1:8" ht="42.75" customHeight="1">
      <c r="A82" s="11"/>
      <c r="B82" s="21"/>
      <c r="C82" s="62">
        <v>2020</v>
      </c>
      <c r="D82" s="18" t="s">
        <v>84</v>
      </c>
      <c r="E82" s="36">
        <v>919</v>
      </c>
      <c r="F82" s="70"/>
      <c r="G82" s="64"/>
      <c r="H82" s="45">
        <f t="shared" si="1"/>
        <v>919</v>
      </c>
    </row>
    <row r="83" spans="1:8" ht="28.5" customHeight="1">
      <c r="A83" s="11"/>
      <c r="B83" s="21"/>
      <c r="C83" s="80">
        <v>2030</v>
      </c>
      <c r="D83" s="18" t="s">
        <v>10</v>
      </c>
      <c r="E83" s="36">
        <v>4757</v>
      </c>
      <c r="F83" s="70"/>
      <c r="G83" s="64"/>
      <c r="H83" s="45">
        <f t="shared" si="1"/>
        <v>4757</v>
      </c>
    </row>
    <row r="84" spans="1:8" ht="45" customHeight="1">
      <c r="A84" s="11"/>
      <c r="B84" s="21"/>
      <c r="C84" s="53">
        <v>2708</v>
      </c>
      <c r="D84" s="18" t="s">
        <v>55</v>
      </c>
      <c r="E84" s="36">
        <v>48840</v>
      </c>
      <c r="F84" s="64"/>
      <c r="G84" s="64"/>
      <c r="H84" s="45">
        <f t="shared" si="1"/>
        <v>48840</v>
      </c>
    </row>
    <row r="85" spans="1:8" ht="47.25" customHeight="1">
      <c r="A85" s="11"/>
      <c r="B85" s="21"/>
      <c r="C85" s="53">
        <v>2709</v>
      </c>
      <c r="D85" s="18" t="s">
        <v>55</v>
      </c>
      <c r="E85" s="36">
        <v>16280</v>
      </c>
      <c r="F85" s="64"/>
      <c r="G85" s="64"/>
      <c r="H85" s="45">
        <f t="shared" si="1"/>
        <v>16280</v>
      </c>
    </row>
    <row r="86" spans="1:8" ht="44.25" customHeight="1">
      <c r="A86" s="11"/>
      <c r="B86" s="21"/>
      <c r="C86" s="81">
        <v>6300</v>
      </c>
      <c r="D86" s="9" t="s">
        <v>78</v>
      </c>
      <c r="E86" s="36">
        <v>100000</v>
      </c>
      <c r="F86" s="70"/>
      <c r="G86" s="64"/>
      <c r="H86" s="45">
        <f t="shared" si="1"/>
        <v>100000</v>
      </c>
    </row>
    <row r="87" spans="1:8" s="33" customFormat="1" ht="15.75" customHeight="1">
      <c r="A87" s="11"/>
      <c r="B87" s="21">
        <v>80110</v>
      </c>
      <c r="C87" s="32"/>
      <c r="D87" s="15" t="s">
        <v>54</v>
      </c>
      <c r="E87" s="35">
        <f>E88+E89</f>
        <v>130240</v>
      </c>
      <c r="F87" s="35">
        <f>F88+F89</f>
        <v>0</v>
      </c>
      <c r="G87" s="35">
        <f>G88+G89</f>
        <v>0</v>
      </c>
      <c r="H87" s="42">
        <f t="shared" si="1"/>
        <v>130240</v>
      </c>
    </row>
    <row r="88" spans="1:8" s="33" customFormat="1" ht="45" customHeight="1">
      <c r="A88" s="11"/>
      <c r="B88" s="21"/>
      <c r="C88" s="53">
        <v>2708</v>
      </c>
      <c r="D88" s="18" t="s">
        <v>55</v>
      </c>
      <c r="E88" s="36">
        <v>97680</v>
      </c>
      <c r="F88" s="65"/>
      <c r="G88" s="65"/>
      <c r="H88" s="45">
        <f t="shared" si="1"/>
        <v>97680</v>
      </c>
    </row>
    <row r="89" spans="1:8" ht="47.25" customHeight="1">
      <c r="A89" s="11"/>
      <c r="B89" s="21"/>
      <c r="C89" s="53">
        <v>2709</v>
      </c>
      <c r="D89" s="18" t="s">
        <v>55</v>
      </c>
      <c r="E89" s="36">
        <v>32560</v>
      </c>
      <c r="F89" s="64"/>
      <c r="G89" s="64"/>
      <c r="H89" s="45">
        <f t="shared" si="1"/>
        <v>32560</v>
      </c>
    </row>
    <row r="90" spans="1:8" s="40" customFormat="1" ht="15">
      <c r="A90" s="11">
        <v>852</v>
      </c>
      <c r="B90" s="24"/>
      <c r="C90" s="19"/>
      <c r="D90" s="13" t="s">
        <v>32</v>
      </c>
      <c r="E90" s="34">
        <f>E91+E93+E95+E98+E100+E103</f>
        <v>2788460</v>
      </c>
      <c r="F90" s="34">
        <f>F91+F93+F95+F98+F100+F103</f>
        <v>36340</v>
      </c>
      <c r="G90" s="34">
        <f>G91+G93+G95+G98+G100+G103</f>
        <v>0</v>
      </c>
      <c r="H90" s="34">
        <f t="shared" si="1"/>
        <v>2824800</v>
      </c>
    </row>
    <row r="91" spans="1:8" s="43" customFormat="1" ht="35.25" customHeight="1">
      <c r="A91" s="41"/>
      <c r="B91" s="21">
        <v>85212</v>
      </c>
      <c r="C91" s="14"/>
      <c r="D91" s="44" t="s">
        <v>56</v>
      </c>
      <c r="E91" s="42">
        <f>E92</f>
        <v>2216900</v>
      </c>
      <c r="F91" s="42">
        <f>F92</f>
        <v>0</v>
      </c>
      <c r="G91" s="42">
        <f>G92</f>
        <v>0</v>
      </c>
      <c r="H91" s="42">
        <f t="shared" si="1"/>
        <v>2216900</v>
      </c>
    </row>
    <row r="92" spans="1:8" s="43" customFormat="1" ht="42.75">
      <c r="A92" s="46"/>
      <c r="B92" s="60"/>
      <c r="C92" s="17">
        <v>2010</v>
      </c>
      <c r="D92" s="18" t="s">
        <v>60</v>
      </c>
      <c r="E92" s="45">
        <v>2216900</v>
      </c>
      <c r="F92" s="69"/>
      <c r="G92" s="66"/>
      <c r="H92" s="45">
        <f t="shared" si="1"/>
        <v>2216900</v>
      </c>
    </row>
    <row r="93" spans="1:8" ht="45">
      <c r="A93" s="11"/>
      <c r="B93" s="21">
        <v>85213</v>
      </c>
      <c r="C93" s="14"/>
      <c r="D93" s="15" t="s">
        <v>33</v>
      </c>
      <c r="E93" s="35">
        <f>E94</f>
        <v>6300</v>
      </c>
      <c r="F93" s="35">
        <f>F94</f>
        <v>0</v>
      </c>
      <c r="G93" s="35">
        <f>G94</f>
        <v>0</v>
      </c>
      <c r="H93" s="42">
        <f t="shared" si="1"/>
        <v>6300</v>
      </c>
    </row>
    <row r="94" spans="1:8" ht="42.75">
      <c r="A94" s="11"/>
      <c r="B94" s="21"/>
      <c r="C94" s="17">
        <v>2010</v>
      </c>
      <c r="D94" s="18" t="s">
        <v>60</v>
      </c>
      <c r="E94" s="36">
        <v>6300</v>
      </c>
      <c r="F94" s="64"/>
      <c r="G94" s="70"/>
      <c r="H94" s="45">
        <f t="shared" si="1"/>
        <v>6300</v>
      </c>
    </row>
    <row r="95" spans="1:8" ht="31.5" customHeight="1">
      <c r="A95" s="11"/>
      <c r="B95" s="21">
        <v>85214</v>
      </c>
      <c r="C95" s="14"/>
      <c r="D95" s="15" t="s">
        <v>61</v>
      </c>
      <c r="E95" s="35">
        <f>E96+E97</f>
        <v>208300</v>
      </c>
      <c r="F95" s="35">
        <f>F96+F97</f>
        <v>9040</v>
      </c>
      <c r="G95" s="35">
        <f>G96+G97</f>
        <v>0</v>
      </c>
      <c r="H95" s="42">
        <f t="shared" si="1"/>
        <v>217340</v>
      </c>
    </row>
    <row r="96" spans="1:8" ht="42.75">
      <c r="A96" s="11"/>
      <c r="B96" s="21"/>
      <c r="C96" s="17">
        <v>2010</v>
      </c>
      <c r="D96" s="18" t="s">
        <v>60</v>
      </c>
      <c r="E96" s="36">
        <v>26400</v>
      </c>
      <c r="F96" s="70">
        <v>4940</v>
      </c>
      <c r="G96" s="70"/>
      <c r="H96" s="45">
        <f t="shared" si="1"/>
        <v>31340</v>
      </c>
    </row>
    <row r="97" spans="1:8" ht="28.5">
      <c r="A97" s="11"/>
      <c r="B97" s="21"/>
      <c r="C97" s="17">
        <v>2030</v>
      </c>
      <c r="D97" s="18" t="s">
        <v>10</v>
      </c>
      <c r="E97" s="36">
        <v>181900</v>
      </c>
      <c r="F97" s="70">
        <v>4100</v>
      </c>
      <c r="G97" s="70"/>
      <c r="H97" s="45">
        <f t="shared" si="1"/>
        <v>186000</v>
      </c>
    </row>
    <row r="98" spans="1:8" ht="15">
      <c r="A98" s="16"/>
      <c r="B98" s="30">
        <v>85219</v>
      </c>
      <c r="C98" s="14"/>
      <c r="D98" s="15" t="s">
        <v>20</v>
      </c>
      <c r="E98" s="35">
        <f>E99</f>
        <v>135600</v>
      </c>
      <c r="F98" s="35">
        <f>F99</f>
        <v>0</v>
      </c>
      <c r="G98" s="35">
        <f>G99</f>
        <v>0</v>
      </c>
      <c r="H98" s="42">
        <f aca="true" t="shared" si="3" ref="H98:H111">E98+F98-G98</f>
        <v>135600</v>
      </c>
    </row>
    <row r="99" spans="1:8" ht="28.5">
      <c r="A99" s="16"/>
      <c r="B99" s="23"/>
      <c r="C99" s="17">
        <v>2030</v>
      </c>
      <c r="D99" s="18" t="s">
        <v>10</v>
      </c>
      <c r="E99" s="36">
        <v>135600</v>
      </c>
      <c r="F99" s="70"/>
      <c r="G99" s="64"/>
      <c r="H99" s="45">
        <f t="shared" si="3"/>
        <v>135600</v>
      </c>
    </row>
    <row r="100" spans="1:8" ht="15">
      <c r="A100" s="16"/>
      <c r="B100" s="30">
        <v>85228</v>
      </c>
      <c r="C100" s="14"/>
      <c r="D100" s="15" t="s">
        <v>29</v>
      </c>
      <c r="E100" s="35">
        <f>E101+E102</f>
        <v>32660</v>
      </c>
      <c r="F100" s="35">
        <f>F101+F102</f>
        <v>0</v>
      </c>
      <c r="G100" s="35">
        <f>G101+G102</f>
        <v>0</v>
      </c>
      <c r="H100" s="42">
        <f t="shared" si="3"/>
        <v>32660</v>
      </c>
    </row>
    <row r="101" spans="1:8" ht="42.75">
      <c r="A101" s="16"/>
      <c r="B101" s="23"/>
      <c r="C101" s="17">
        <v>2010</v>
      </c>
      <c r="D101" s="18" t="s">
        <v>60</v>
      </c>
      <c r="E101" s="36">
        <v>19760</v>
      </c>
      <c r="F101" s="70"/>
      <c r="G101" s="64"/>
      <c r="H101" s="45">
        <f t="shared" si="3"/>
        <v>19760</v>
      </c>
    </row>
    <row r="102" spans="1:8" ht="15">
      <c r="A102" s="16"/>
      <c r="B102" s="23"/>
      <c r="C102" s="31">
        <v>830</v>
      </c>
      <c r="D102" s="18" t="s">
        <v>9</v>
      </c>
      <c r="E102" s="36">
        <v>12900</v>
      </c>
      <c r="F102" s="71"/>
      <c r="G102" s="64"/>
      <c r="H102" s="45">
        <f t="shared" si="3"/>
        <v>12900</v>
      </c>
    </row>
    <row r="103" spans="1:8" s="33" customFormat="1" ht="15">
      <c r="A103" s="16"/>
      <c r="B103" s="30">
        <v>85295</v>
      </c>
      <c r="C103" s="32"/>
      <c r="D103" s="15" t="s">
        <v>1</v>
      </c>
      <c r="E103" s="35">
        <f>E104</f>
        <v>188700</v>
      </c>
      <c r="F103" s="35">
        <f>F104</f>
        <v>27300</v>
      </c>
      <c r="G103" s="35">
        <f>G104</f>
        <v>0</v>
      </c>
      <c r="H103" s="42">
        <f t="shared" si="3"/>
        <v>216000</v>
      </c>
    </row>
    <row r="104" spans="1:8" ht="28.5">
      <c r="A104" s="16"/>
      <c r="B104" s="23"/>
      <c r="C104" s="17">
        <v>2030</v>
      </c>
      <c r="D104" s="18" t="s">
        <v>10</v>
      </c>
      <c r="E104" s="36">
        <v>188700</v>
      </c>
      <c r="F104" s="70">
        <v>27300</v>
      </c>
      <c r="G104" s="70"/>
      <c r="H104" s="45">
        <f t="shared" si="3"/>
        <v>216000</v>
      </c>
    </row>
    <row r="105" spans="1:8" s="68" customFormat="1" ht="15">
      <c r="A105" s="16">
        <v>854</v>
      </c>
      <c r="B105" s="61"/>
      <c r="C105" s="19"/>
      <c r="D105" s="13" t="s">
        <v>67</v>
      </c>
      <c r="E105" s="34">
        <f aca="true" t="shared" si="4" ref="E105:G106">E106</f>
        <v>107916</v>
      </c>
      <c r="F105" s="34">
        <f t="shared" si="4"/>
        <v>0</v>
      </c>
      <c r="G105" s="34">
        <f t="shared" si="4"/>
        <v>0</v>
      </c>
      <c r="H105" s="34">
        <f t="shared" si="3"/>
        <v>107916</v>
      </c>
    </row>
    <row r="106" spans="1:8" s="33" customFormat="1" ht="15">
      <c r="A106" s="16"/>
      <c r="B106" s="30">
        <v>85415</v>
      </c>
      <c r="C106" s="14"/>
      <c r="D106" s="15" t="s">
        <v>68</v>
      </c>
      <c r="E106" s="35">
        <f t="shared" si="4"/>
        <v>107916</v>
      </c>
      <c r="F106" s="35">
        <f t="shared" si="4"/>
        <v>0</v>
      </c>
      <c r="G106" s="35">
        <f t="shared" si="4"/>
        <v>0</v>
      </c>
      <c r="H106" s="42">
        <f t="shared" si="3"/>
        <v>107916</v>
      </c>
    </row>
    <row r="107" spans="1:8" ht="28.5">
      <c r="A107" s="16"/>
      <c r="B107" s="23"/>
      <c r="C107" s="17">
        <v>2030</v>
      </c>
      <c r="D107" s="18" t="s">
        <v>10</v>
      </c>
      <c r="E107" s="36">
        <v>107916</v>
      </c>
      <c r="F107" s="70"/>
      <c r="G107" s="64"/>
      <c r="H107" s="45">
        <f t="shared" si="3"/>
        <v>107916</v>
      </c>
    </row>
    <row r="108" spans="1:8" s="40" customFormat="1" ht="15.75" customHeight="1">
      <c r="A108" s="11">
        <v>921</v>
      </c>
      <c r="B108" s="24"/>
      <c r="C108" s="19"/>
      <c r="D108" s="13" t="s">
        <v>57</v>
      </c>
      <c r="E108" s="34">
        <f aca="true" t="shared" si="5" ref="E108:G109">E109</f>
        <v>43075</v>
      </c>
      <c r="F108" s="34">
        <f t="shared" si="5"/>
        <v>0</v>
      </c>
      <c r="G108" s="34">
        <f t="shared" si="5"/>
        <v>0</v>
      </c>
      <c r="H108" s="34">
        <f t="shared" si="3"/>
        <v>43075</v>
      </c>
    </row>
    <row r="109" spans="1:8" s="47" customFormat="1" ht="15.75" customHeight="1">
      <c r="A109" s="41"/>
      <c r="B109" s="21">
        <v>92105</v>
      </c>
      <c r="C109" s="14"/>
      <c r="D109" s="15" t="s">
        <v>58</v>
      </c>
      <c r="E109" s="42">
        <f t="shared" si="5"/>
        <v>43075</v>
      </c>
      <c r="F109" s="42">
        <f t="shared" si="5"/>
        <v>0</v>
      </c>
      <c r="G109" s="42">
        <f t="shared" si="5"/>
        <v>0</v>
      </c>
      <c r="H109" s="42">
        <f t="shared" si="3"/>
        <v>43075</v>
      </c>
    </row>
    <row r="110" spans="1:8" s="43" customFormat="1" ht="42" customHeight="1">
      <c r="A110" s="46"/>
      <c r="B110" s="60"/>
      <c r="C110" s="8">
        <v>2701</v>
      </c>
      <c r="D110" s="9" t="s">
        <v>59</v>
      </c>
      <c r="E110" s="45">
        <v>43075</v>
      </c>
      <c r="F110" s="66"/>
      <c r="G110" s="69"/>
      <c r="H110" s="45">
        <f t="shared" si="3"/>
        <v>43075</v>
      </c>
    </row>
    <row r="111" spans="1:8" s="40" customFormat="1" ht="15.75" customHeight="1">
      <c r="A111" s="11"/>
      <c r="B111" s="11"/>
      <c r="C111" s="19"/>
      <c r="D111" s="13" t="s">
        <v>21</v>
      </c>
      <c r="E111" s="34">
        <f>E12+E15+E18+E25+E30+E35+E41+E46+E72+E79+E90+E105+E108</f>
        <v>15394314</v>
      </c>
      <c r="F111" s="34">
        <f>F12+F15+F18+F25+F30+F35+F41+F46+F72+F79+F90+F105+F108</f>
        <v>58922</v>
      </c>
      <c r="G111" s="34">
        <f>G12+G15+G18+G25+G30+G35+G41+G46+G72+G79+G90+G105+G108</f>
        <v>0</v>
      </c>
      <c r="H111" s="34">
        <f t="shared" si="3"/>
        <v>15453236</v>
      </c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3937007874015748" header="0" footer="0.1968503937007874"/>
  <pageSetup horizontalDpi="240" verticalDpi="240" orientation="landscape" paperSize="9" scale="77" r:id="rId1"/>
  <rowBreaks count="3" manualBreakCount="3">
    <brk id="34" max="255" man="1"/>
    <brk id="62" max="7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2006-10-19T08:47:56Z</cp:lastPrinted>
  <dcterms:created xsi:type="dcterms:W3CDTF">2002-11-06T11:39:12Z</dcterms:created>
  <dcterms:modified xsi:type="dcterms:W3CDTF">2006-10-27T06:33:22Z</dcterms:modified>
  <cp:category/>
  <cp:version/>
  <cp:contentType/>
  <cp:contentStatus/>
</cp:coreProperties>
</file>