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'Arkusz1'!$A$1:$G$39</definedName>
  </definedNames>
  <calcPr fullCalcOnLoad="1"/>
</workbook>
</file>

<file path=xl/sharedStrings.xml><?xml version="1.0" encoding="utf-8"?>
<sst xmlns="http://schemas.openxmlformats.org/spreadsheetml/2006/main" count="46" uniqueCount="40">
  <si>
    <t>Rady Gminy Zarszyn</t>
  </si>
  <si>
    <t>LIMITY WYDATKÓW NA WIELOLETNIE PROGRAMY INWESTYCYJNE GMINY ZARSZYN</t>
  </si>
  <si>
    <t>na lata: 2010 - 2012</t>
  </si>
  <si>
    <t>Cele programu:</t>
  </si>
  <si>
    <t xml:space="preserve">                    Poprawa warunków higieniczno - zdrowotnych i stanu ekologii</t>
  </si>
  <si>
    <t xml:space="preserve">                    Poprawa nawierzchni dróg i bezpieczeństwa pieszych</t>
  </si>
  <si>
    <r>
      <t>Jednostka realizująca program: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Urząd Gminy Zarszyn</t>
    </r>
  </si>
  <si>
    <t>Nazwa programu inwestycyjnego                          Nazwa zadania</t>
  </si>
  <si>
    <t>Okres realizacji inwestycji</t>
  </si>
  <si>
    <t>Łączne nakłady finansowe na lata 2009-2011</t>
  </si>
  <si>
    <t>Razem nakłady finansowe             w 2010-2012</t>
  </si>
  <si>
    <t>Nakłady finansowe w zł, z tego na:</t>
  </si>
  <si>
    <t>2010 r.</t>
  </si>
  <si>
    <t>2011 r.</t>
  </si>
  <si>
    <t xml:space="preserve">2012 r. </t>
  </si>
  <si>
    <t>I. ROZWÓJ INFRASTRUKTURY NA TERENIE GMINY ZARSZYN</t>
  </si>
  <si>
    <t>2009 - 2011</t>
  </si>
  <si>
    <t>1. Budowa sieci kanalizacyjnej w Bażanówce i w Pielni oraz sieci wodociągowej w Długiem</t>
  </si>
  <si>
    <t>środki własne</t>
  </si>
  <si>
    <t>środki EFR</t>
  </si>
  <si>
    <t>2. Rozbudowa stadionu wraz z modernizacją nawierzchni boiska piłkarskiego w miejscowości Długie,                 w Gminie Zarszyn</t>
  </si>
  <si>
    <t xml:space="preserve">   środki własne</t>
  </si>
  <si>
    <t xml:space="preserve"> środki EFRR</t>
  </si>
  <si>
    <t>2009-2010</t>
  </si>
  <si>
    <t>4. Budowa oświetlenia hybrydowego dróg w gminie Zarszyn"</t>
  </si>
  <si>
    <t>2009-2011</t>
  </si>
  <si>
    <t>Ogółem program na lata 2009-2011</t>
  </si>
  <si>
    <t>z tego:</t>
  </si>
  <si>
    <t>Środki własne</t>
  </si>
  <si>
    <t>Środki UE w tym:</t>
  </si>
  <si>
    <t xml:space="preserve">              Środki EFR</t>
  </si>
  <si>
    <t xml:space="preserve">              Środki EFRR</t>
  </si>
  <si>
    <t>3. Rozwój infrastruktury transgranicznej poprzez modernizację dróg lokalnych w gminach Zarszyn i Niżna Sitnica</t>
  </si>
  <si>
    <t>z dnia 29.09.2010 r.</t>
  </si>
  <si>
    <t>5. Przebudowa drogi gminnej nr 1 17638 R w miejsowości Zarszyn</t>
  </si>
  <si>
    <t>2010-2011</t>
  </si>
  <si>
    <t>środki z budżetu państwa</t>
  </si>
  <si>
    <t>Srodki z budżetu państwa</t>
  </si>
  <si>
    <t>Załącznik Nr 1</t>
  </si>
  <si>
    <t>do Uchwały Nr XLVIII/318/2010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</si>
</sst>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53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4" fontId="5" fillId="0" borderId="10" xfId="0" applyNumberFormat="1" applyFont="1" applyBorder="1" applyAlignment="1">
      <alignment vertical="top"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 vertical="top"/>
    </xf>
    <xf numFmtId="4" fontId="0" fillId="0" borderId="10" xfId="0" applyNumberFormat="1" applyBorder="1" applyAlignment="1">
      <alignment/>
    </xf>
    <xf numFmtId="4" fontId="1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left" vertical="top" wrapText="1"/>
    </xf>
    <xf numFmtId="4" fontId="5" fillId="0" borderId="11" xfId="0" applyNumberFormat="1" applyFont="1" applyBorder="1" applyAlignment="1">
      <alignment vertical="top"/>
    </xf>
    <xf numFmtId="4" fontId="6" fillId="0" borderId="10" xfId="0" applyNumberFormat="1" applyFont="1" applyBorder="1" applyAlignment="1">
      <alignment vertical="top"/>
    </xf>
    <xf numFmtId="4" fontId="4" fillId="0" borderId="11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0" fontId="9" fillId="0" borderId="0" xfId="0" applyFont="1" applyAlignment="1">
      <alignment/>
    </xf>
    <xf numFmtId="0" fontId="4" fillId="0" borderId="10" xfId="0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top" wrapText="1"/>
    </xf>
    <xf numFmtId="4" fontId="7" fillId="0" borderId="10" xfId="0" applyNumberFormat="1" applyFont="1" applyBorder="1" applyAlignment="1">
      <alignment/>
    </xf>
    <xf numFmtId="0" fontId="3" fillId="0" borderId="12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4" fontId="6" fillId="0" borderId="10" xfId="0" applyNumberFormat="1" applyFont="1" applyBorder="1" applyAlignment="1">
      <alignment horizontal="right" vertical="top"/>
    </xf>
    <xf numFmtId="0" fontId="5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view="pageBreakPreview" zoomScaleSheetLayoutView="100" zoomScalePageLayoutView="0" workbookViewId="0" topLeftCell="A1">
      <selection activeCell="E2" sqref="E2:G2"/>
    </sheetView>
  </sheetViews>
  <sheetFormatPr defaultColWidth="9.140625" defaultRowHeight="12.75"/>
  <cols>
    <col min="1" max="1" width="37.421875" style="0" customWidth="1"/>
    <col min="2" max="2" width="12.28125" style="0" customWidth="1"/>
    <col min="3" max="3" width="16.57421875" style="0" customWidth="1"/>
    <col min="4" max="4" width="16.140625" style="0" customWidth="1"/>
    <col min="5" max="5" width="14.57421875" style="0" customWidth="1"/>
    <col min="6" max="6" width="15.7109375" style="0" customWidth="1"/>
    <col min="7" max="7" width="14.7109375" style="0" customWidth="1"/>
  </cols>
  <sheetData>
    <row r="1" spans="5:7" ht="15">
      <c r="E1" s="1"/>
      <c r="F1" s="34" t="s">
        <v>38</v>
      </c>
      <c r="G1" s="34"/>
    </row>
    <row r="2" spans="5:7" ht="15">
      <c r="E2" s="34" t="s">
        <v>39</v>
      </c>
      <c r="F2" s="34"/>
      <c r="G2" s="34"/>
    </row>
    <row r="3" spans="5:7" ht="15">
      <c r="E3" s="1"/>
      <c r="F3" s="34" t="s">
        <v>0</v>
      </c>
      <c r="G3" s="34"/>
    </row>
    <row r="4" spans="5:7" ht="15" customHeight="1">
      <c r="E4" s="1"/>
      <c r="F4" s="34" t="s">
        <v>33</v>
      </c>
      <c r="G4" s="34"/>
    </row>
    <row r="7" spans="1:7" ht="18">
      <c r="A7" s="32" t="s">
        <v>1</v>
      </c>
      <c r="B7" s="32"/>
      <c r="C7" s="32"/>
      <c r="D7" s="32"/>
      <c r="E7" s="32"/>
      <c r="F7" s="32"/>
      <c r="G7" s="32"/>
    </row>
    <row r="8" spans="1:7" ht="18">
      <c r="A8" s="32" t="s">
        <v>2</v>
      </c>
      <c r="B8" s="32"/>
      <c r="C8" s="32"/>
      <c r="D8" s="32"/>
      <c r="E8" s="32"/>
      <c r="F8" s="32"/>
      <c r="G8" s="32"/>
    </row>
    <row r="10" ht="30.75" customHeight="1"/>
    <row r="11" spans="1:7" ht="19.5" customHeight="1">
      <c r="A11" s="2" t="s">
        <v>3</v>
      </c>
      <c r="B11" s="3"/>
      <c r="C11" s="3"/>
      <c r="D11" s="3"/>
      <c r="E11" s="3"/>
      <c r="F11" s="3"/>
      <c r="G11" s="3"/>
    </row>
    <row r="12" spans="1:7" ht="20.25" customHeight="1">
      <c r="A12" s="33" t="s">
        <v>4</v>
      </c>
      <c r="B12" s="33"/>
      <c r="C12" s="33"/>
      <c r="D12" s="33"/>
      <c r="E12" s="33"/>
      <c r="F12" s="33"/>
      <c r="G12" s="33"/>
    </row>
    <row r="13" spans="1:7" ht="17.25" customHeight="1">
      <c r="A13" s="33" t="s">
        <v>5</v>
      </c>
      <c r="B13" s="33"/>
      <c r="C13" s="33"/>
      <c r="D13" s="33"/>
      <c r="E13" s="33"/>
      <c r="F13" s="33"/>
      <c r="G13" s="33"/>
    </row>
    <row r="14" spans="1:7" ht="21" customHeight="1">
      <c r="A14" s="31" t="s">
        <v>6</v>
      </c>
      <c r="B14" s="31"/>
      <c r="C14" s="31"/>
      <c r="D14" s="31"/>
      <c r="E14" s="31"/>
      <c r="F14" s="31"/>
      <c r="G14" s="31"/>
    </row>
    <row r="15" spans="1:7" s="3" customFormat="1" ht="23.25" customHeight="1">
      <c r="A15" s="35" t="s">
        <v>7</v>
      </c>
      <c r="B15" s="36" t="s">
        <v>8</v>
      </c>
      <c r="C15" s="36" t="s">
        <v>9</v>
      </c>
      <c r="D15" s="36" t="s">
        <v>10</v>
      </c>
      <c r="E15" s="37" t="s">
        <v>11</v>
      </c>
      <c r="F15" s="37"/>
      <c r="G15" s="37"/>
    </row>
    <row r="16" spans="1:7" s="3" customFormat="1" ht="36.75" customHeight="1">
      <c r="A16" s="35"/>
      <c r="B16" s="36"/>
      <c r="C16" s="36"/>
      <c r="D16" s="36"/>
      <c r="E16" s="4" t="s">
        <v>12</v>
      </c>
      <c r="F16" s="4" t="s">
        <v>13</v>
      </c>
      <c r="G16" s="5" t="s">
        <v>14</v>
      </c>
    </row>
    <row r="17" spans="1:7" s="8" customFormat="1" ht="16.5" customHeight="1">
      <c r="A17" s="6">
        <v>1</v>
      </c>
      <c r="B17" s="6">
        <v>2</v>
      </c>
      <c r="C17" s="6">
        <v>3</v>
      </c>
      <c r="D17" s="6">
        <v>4</v>
      </c>
      <c r="E17" s="6">
        <v>5</v>
      </c>
      <c r="F17" s="6">
        <v>6</v>
      </c>
      <c r="G17" s="7">
        <v>7</v>
      </c>
    </row>
    <row r="18" spans="1:7" s="12" customFormat="1" ht="33.75" customHeight="1">
      <c r="A18" s="9" t="s">
        <v>15</v>
      </c>
      <c r="B18" s="10" t="s">
        <v>16</v>
      </c>
      <c r="C18" s="11">
        <f>C19+C22+C25+C28+C30</f>
        <v>15377477</v>
      </c>
      <c r="D18" s="11">
        <f>D19+D22+D25+D28+D30</f>
        <v>15229417</v>
      </c>
      <c r="E18" s="11">
        <f>E19+E22+E25+E28+E30</f>
        <v>4799764</v>
      </c>
      <c r="F18" s="11">
        <f>F19+F22+F25+F28+F30</f>
        <v>10429653</v>
      </c>
      <c r="G18" s="11">
        <f>G19+G22+G25+G28</f>
        <v>0</v>
      </c>
    </row>
    <row r="19" spans="1:7" s="15" customFormat="1" ht="45">
      <c r="A19" s="13" t="s">
        <v>17</v>
      </c>
      <c r="B19" s="38" t="s">
        <v>16</v>
      </c>
      <c r="C19" s="14">
        <f>C20+C21</f>
        <v>4436000</v>
      </c>
      <c r="D19" s="14">
        <f>D20+D21</f>
        <v>4400000</v>
      </c>
      <c r="E19" s="14">
        <f>E20+E21</f>
        <v>2300000</v>
      </c>
      <c r="F19" s="14">
        <f>F20+F21</f>
        <v>2100000</v>
      </c>
      <c r="G19" s="14">
        <f>G20+G21</f>
        <v>0</v>
      </c>
    </row>
    <row r="20" spans="1:7" ht="14.25">
      <c r="A20" s="16" t="s">
        <v>18</v>
      </c>
      <c r="B20" s="38"/>
      <c r="C20" s="17">
        <v>2678078.31</v>
      </c>
      <c r="D20" s="18">
        <f aca="true" t="shared" si="0" ref="D20:D27">E20+F20+G20</f>
        <v>2642078.3099999996</v>
      </c>
      <c r="E20" s="17">
        <v>1378800.88</v>
      </c>
      <c r="F20" s="17">
        <v>1263277.43</v>
      </c>
      <c r="G20" s="19">
        <v>0</v>
      </c>
    </row>
    <row r="21" spans="1:7" ht="14.25">
      <c r="A21" s="16" t="s">
        <v>19</v>
      </c>
      <c r="B21" s="38"/>
      <c r="C21" s="17">
        <v>1757921.69</v>
      </c>
      <c r="D21" s="18">
        <f t="shared" si="0"/>
        <v>1757921.69</v>
      </c>
      <c r="E21" s="17">
        <v>921199.12</v>
      </c>
      <c r="F21" s="17">
        <v>836722.57</v>
      </c>
      <c r="G21" s="19">
        <v>0</v>
      </c>
    </row>
    <row r="22" spans="1:7" s="15" customFormat="1" ht="66" customHeight="1">
      <c r="A22" s="13" t="s">
        <v>20</v>
      </c>
      <c r="B22" s="38" t="s">
        <v>16</v>
      </c>
      <c r="C22" s="14">
        <f>C23+C24</f>
        <v>682760</v>
      </c>
      <c r="D22" s="14">
        <f t="shared" si="0"/>
        <v>673000</v>
      </c>
      <c r="E22" s="14">
        <f>E23+E24</f>
        <v>553000</v>
      </c>
      <c r="F22" s="14">
        <f>F23+F24</f>
        <v>120000</v>
      </c>
      <c r="G22" s="14">
        <f>G23+G24</f>
        <v>0</v>
      </c>
    </row>
    <row r="23" spans="1:7" ht="15">
      <c r="A23" s="16" t="s">
        <v>21</v>
      </c>
      <c r="B23" s="38"/>
      <c r="C23" s="17">
        <v>264349.04</v>
      </c>
      <c r="D23" s="20">
        <f t="shared" si="0"/>
        <v>254589.04</v>
      </c>
      <c r="E23" s="17">
        <v>187604.2</v>
      </c>
      <c r="F23" s="17">
        <v>66984.84</v>
      </c>
      <c r="G23" s="19">
        <v>0</v>
      </c>
    </row>
    <row r="24" spans="1:7" ht="15">
      <c r="A24" s="16" t="s">
        <v>22</v>
      </c>
      <c r="B24" s="38"/>
      <c r="C24" s="17">
        <v>418410.96</v>
      </c>
      <c r="D24" s="20">
        <f t="shared" si="0"/>
        <v>418410.95999999996</v>
      </c>
      <c r="E24" s="17">
        <v>365395.8</v>
      </c>
      <c r="F24" s="17">
        <v>53015.16</v>
      </c>
      <c r="G24" s="19">
        <v>0</v>
      </c>
    </row>
    <row r="25" spans="1:7" ht="60">
      <c r="A25" s="21" t="s">
        <v>32</v>
      </c>
      <c r="B25" s="39" t="s">
        <v>23</v>
      </c>
      <c r="C25" s="22">
        <f>C26+C27</f>
        <v>1662600</v>
      </c>
      <c r="D25" s="23">
        <f t="shared" si="0"/>
        <v>1599900</v>
      </c>
      <c r="E25" s="22">
        <f>E26+E27</f>
        <v>1599900</v>
      </c>
      <c r="F25" s="22">
        <f>F26+F27</f>
        <v>0</v>
      </c>
      <c r="G25" s="22">
        <f>G26+G27</f>
        <v>0</v>
      </c>
    </row>
    <row r="26" spans="1:7" ht="15">
      <c r="A26" s="16" t="s">
        <v>21</v>
      </c>
      <c r="B26" s="39"/>
      <c r="C26" s="24">
        <v>736172.12</v>
      </c>
      <c r="D26" s="20">
        <f t="shared" si="0"/>
        <v>723472.12</v>
      </c>
      <c r="E26" s="24">
        <v>723472.12</v>
      </c>
      <c r="F26" s="24">
        <v>0</v>
      </c>
      <c r="G26" s="19">
        <v>0</v>
      </c>
    </row>
    <row r="27" spans="1:7" ht="15">
      <c r="A27" s="16" t="s">
        <v>22</v>
      </c>
      <c r="B27" s="39"/>
      <c r="C27" s="24">
        <v>926427.88</v>
      </c>
      <c r="D27" s="20">
        <f t="shared" si="0"/>
        <v>876427.88</v>
      </c>
      <c r="E27" s="24">
        <v>876427.88</v>
      </c>
      <c r="F27" s="24">
        <v>0</v>
      </c>
      <c r="G27" s="19">
        <v>0</v>
      </c>
    </row>
    <row r="28" spans="1:7" ht="30.75" customHeight="1">
      <c r="A28" s="21" t="s">
        <v>24</v>
      </c>
      <c r="B28" s="40" t="s">
        <v>25</v>
      </c>
      <c r="C28" s="22">
        <f>C29</f>
        <v>8074517</v>
      </c>
      <c r="D28" s="23">
        <f>D29</f>
        <v>8034917</v>
      </c>
      <c r="E28" s="22">
        <f>E29</f>
        <v>334864</v>
      </c>
      <c r="F28" s="22">
        <f>F29</f>
        <v>7700053</v>
      </c>
      <c r="G28" s="22">
        <f>G29</f>
        <v>0</v>
      </c>
    </row>
    <row r="29" spans="1:7" ht="15">
      <c r="A29" s="16" t="s">
        <v>21</v>
      </c>
      <c r="B29" s="40"/>
      <c r="C29" s="24">
        <v>8074517</v>
      </c>
      <c r="D29" s="20">
        <v>8034917</v>
      </c>
      <c r="E29" s="24">
        <v>334864</v>
      </c>
      <c r="F29" s="24">
        <v>7700053</v>
      </c>
      <c r="G29" s="19">
        <v>0</v>
      </c>
    </row>
    <row r="30" spans="1:7" ht="30">
      <c r="A30" s="21" t="s">
        <v>34</v>
      </c>
      <c r="B30" s="40" t="s">
        <v>35</v>
      </c>
      <c r="C30" s="22">
        <f>C31+C32</f>
        <v>521600</v>
      </c>
      <c r="D30" s="23">
        <f>D31+D32</f>
        <v>521600</v>
      </c>
      <c r="E30" s="22">
        <f>E31+E32</f>
        <v>12000</v>
      </c>
      <c r="F30" s="22">
        <f>F31+F32</f>
        <v>509600</v>
      </c>
      <c r="G30" s="30"/>
    </row>
    <row r="31" spans="1:7" ht="15">
      <c r="A31" s="16" t="s">
        <v>18</v>
      </c>
      <c r="B31" s="43"/>
      <c r="C31" s="24">
        <v>266900</v>
      </c>
      <c r="D31" s="20">
        <v>266900</v>
      </c>
      <c r="E31" s="24">
        <v>12000</v>
      </c>
      <c r="F31" s="24">
        <v>254900</v>
      </c>
      <c r="G31" s="19"/>
    </row>
    <row r="32" spans="1:7" ht="15">
      <c r="A32" s="16" t="s">
        <v>36</v>
      </c>
      <c r="B32" s="39"/>
      <c r="C32" s="24">
        <v>254700</v>
      </c>
      <c r="D32" s="20">
        <v>254700</v>
      </c>
      <c r="E32" s="24"/>
      <c r="F32" s="24">
        <v>254700</v>
      </c>
      <c r="G32" s="19"/>
    </row>
    <row r="33" spans="1:7" s="26" customFormat="1" ht="17.25" customHeight="1">
      <c r="A33" s="25" t="s">
        <v>26</v>
      </c>
      <c r="B33" s="42"/>
      <c r="C33" s="41">
        <f>C35+C37+C36</f>
        <v>15377477</v>
      </c>
      <c r="D33" s="41">
        <f>D35+D37+D36</f>
        <v>15229416.999999998</v>
      </c>
      <c r="E33" s="41">
        <f>E35+E37</f>
        <v>4799764</v>
      </c>
      <c r="F33" s="41">
        <f>F35+F37+F36</f>
        <v>10429653</v>
      </c>
      <c r="G33" s="41">
        <f>G35+G37</f>
        <v>0</v>
      </c>
    </row>
    <row r="34" spans="1:7" ht="14.25" customHeight="1">
      <c r="A34" s="27" t="s">
        <v>27</v>
      </c>
      <c r="B34" s="42"/>
      <c r="C34" s="41"/>
      <c r="D34" s="41"/>
      <c r="E34" s="41"/>
      <c r="F34" s="41"/>
      <c r="G34" s="41"/>
    </row>
    <row r="35" spans="1:7" s="15" customFormat="1" ht="15">
      <c r="A35" s="13" t="s">
        <v>28</v>
      </c>
      <c r="B35" s="42"/>
      <c r="C35" s="28">
        <f>C20+C23+C26+C29+C31</f>
        <v>12020016.47</v>
      </c>
      <c r="D35" s="28">
        <f>D20+D23+D26+D29+D31</f>
        <v>11921956.469999999</v>
      </c>
      <c r="E35" s="28">
        <f>E20+E23+E26+E29+E31</f>
        <v>2636741.1999999997</v>
      </c>
      <c r="F35" s="28">
        <f>F20+F23+F26+F29+F31</f>
        <v>9285215.27</v>
      </c>
      <c r="G35" s="28">
        <f>G20+G23+G26+G29</f>
        <v>0</v>
      </c>
    </row>
    <row r="36" spans="1:7" s="15" customFormat="1" ht="15">
      <c r="A36" s="13" t="s">
        <v>37</v>
      </c>
      <c r="B36" s="42"/>
      <c r="C36" s="28">
        <f>C32</f>
        <v>254700</v>
      </c>
      <c r="D36" s="28">
        <f>D32</f>
        <v>254700</v>
      </c>
      <c r="E36" s="28">
        <f>E32</f>
        <v>0</v>
      </c>
      <c r="F36" s="28">
        <f>F32</f>
        <v>254700</v>
      </c>
      <c r="G36" s="28"/>
    </row>
    <row r="37" spans="1:7" s="15" customFormat="1" ht="15">
      <c r="A37" s="13" t="s">
        <v>29</v>
      </c>
      <c r="B37" s="42"/>
      <c r="C37" s="28">
        <f>C38+C39</f>
        <v>3102760.5300000003</v>
      </c>
      <c r="D37" s="28">
        <f>D38+D39</f>
        <v>3052760.53</v>
      </c>
      <c r="E37" s="28">
        <f>E38+E39</f>
        <v>2163022.8</v>
      </c>
      <c r="F37" s="28">
        <f>F38+F39</f>
        <v>889737.73</v>
      </c>
      <c r="G37" s="28">
        <f>G38+G39</f>
        <v>0</v>
      </c>
    </row>
    <row r="38" spans="1:7" ht="14.25" customHeight="1">
      <c r="A38" s="29" t="s">
        <v>30</v>
      </c>
      <c r="B38" s="42"/>
      <c r="C38" s="17">
        <f>C21</f>
        <v>1757921.69</v>
      </c>
      <c r="D38" s="17">
        <f>D21</f>
        <v>1757921.69</v>
      </c>
      <c r="E38" s="17">
        <f>E21</f>
        <v>921199.12</v>
      </c>
      <c r="F38" s="17">
        <f>F21</f>
        <v>836722.57</v>
      </c>
      <c r="G38" s="17">
        <f>G21</f>
        <v>0</v>
      </c>
    </row>
    <row r="39" spans="1:7" ht="14.25" customHeight="1">
      <c r="A39" s="29" t="s">
        <v>31</v>
      </c>
      <c r="B39" s="42"/>
      <c r="C39" s="19">
        <f>C24+C27</f>
        <v>1344838.84</v>
      </c>
      <c r="D39" s="19">
        <f>D24+D27</f>
        <v>1294838.8399999999</v>
      </c>
      <c r="E39" s="19">
        <f>E24+E27</f>
        <v>1241823.68</v>
      </c>
      <c r="F39" s="19">
        <f>F24+F27</f>
        <v>53015.16</v>
      </c>
      <c r="G39" s="19">
        <f>G24+G27</f>
        <v>0</v>
      </c>
    </row>
  </sheetData>
  <sheetProtection/>
  <mergeCells count="25">
    <mergeCell ref="B22:B24"/>
    <mergeCell ref="B25:B27"/>
    <mergeCell ref="B28:B29"/>
    <mergeCell ref="F33:F34"/>
    <mergeCell ref="G33:G34"/>
    <mergeCell ref="B33:B39"/>
    <mergeCell ref="C33:C34"/>
    <mergeCell ref="D33:D34"/>
    <mergeCell ref="E33:E34"/>
    <mergeCell ref="B30:B32"/>
    <mergeCell ref="A15:A16"/>
    <mergeCell ref="B15:B16"/>
    <mergeCell ref="C15:C16"/>
    <mergeCell ref="D15:D16"/>
    <mergeCell ref="E15:G15"/>
    <mergeCell ref="B19:B21"/>
    <mergeCell ref="A14:G14"/>
    <mergeCell ref="A7:G7"/>
    <mergeCell ref="A8:G8"/>
    <mergeCell ref="A12:G12"/>
    <mergeCell ref="A13:G13"/>
    <mergeCell ref="F1:G1"/>
    <mergeCell ref="E2:G2"/>
    <mergeCell ref="F3:G3"/>
    <mergeCell ref="F4:G4"/>
  </mergeCells>
  <printOptions horizontalCentered="1"/>
  <pageMargins left="0.5902777777777778" right="0.19652777777777777" top="0.5902777777777778" bottom="0.31527777777777777" header="0.5118055555555555" footer="0.31527777777777777"/>
  <pageSetup horizontalDpi="300" verticalDpi="300" orientation="portrait" paperSize="9" scale="75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Z1000</dc:creator>
  <cp:keywords/>
  <dc:description/>
  <cp:lastModifiedBy>Sławomir Kilar</cp:lastModifiedBy>
  <cp:lastPrinted>2010-09-29T11:56:06Z</cp:lastPrinted>
  <dcterms:created xsi:type="dcterms:W3CDTF">2010-10-13T12:31:07Z</dcterms:created>
  <dcterms:modified xsi:type="dcterms:W3CDTF">2010-10-13T12:31:08Z</dcterms:modified>
  <cp:category/>
  <cp:version/>
  <cp:contentType/>
  <cp:contentStatus/>
</cp:coreProperties>
</file>