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1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'Arkusz1'!$A$1:$H$60</definedName>
  </definedNames>
  <calcPr fullCalcOnLoad="1"/>
</workbook>
</file>

<file path=xl/sharedStrings.xml><?xml version="1.0" encoding="utf-8"?>
<sst xmlns="http://schemas.openxmlformats.org/spreadsheetml/2006/main" count="93" uniqueCount="85">
  <si>
    <t>Dział</t>
  </si>
  <si>
    <t>Rozdział</t>
  </si>
  <si>
    <t>Podmiot dotowany</t>
  </si>
  <si>
    <t>Kwota dotacji</t>
  </si>
  <si>
    <t>Cel dotacji</t>
  </si>
  <si>
    <t>Paragraf</t>
  </si>
  <si>
    <t>Podmiotowej</t>
  </si>
  <si>
    <t>Przedmiotowej</t>
  </si>
  <si>
    <t>Celowej</t>
  </si>
  <si>
    <t>JEDNOSTKI SEKTORA FINANSÓW PUBLICZNYCH</t>
  </si>
  <si>
    <t>400</t>
  </si>
  <si>
    <t>40002</t>
  </si>
  <si>
    <t>2650</t>
  </si>
  <si>
    <t>Zakład Gospodarki Komunalnej w Zarszynie</t>
  </si>
  <si>
    <t>801</t>
  </si>
  <si>
    <t>80104</t>
  </si>
  <si>
    <t>2310</t>
  </si>
  <si>
    <t>z tego:</t>
  </si>
  <si>
    <t>Gmina Rymanów</t>
  </si>
  <si>
    <t>dotacja celowa dla Gminy Rymanów jako pokrycie kosztów dotacji udzielonej dla Przedszkola Św. Józefa w Rymanowie prowdzonego przez Zgromadzenie Służebniczek Najświętszej Marii Panny</t>
  </si>
  <si>
    <t>Gmina Besko</t>
  </si>
  <si>
    <t xml:space="preserve">dotacja celowa dla Gminy Besko jako pokrycie kosztów udzielonej dotacji dla Niepublicznego Przedszkola prowadzonego przez Zgromadzenie Sióstr Felicjanek </t>
  </si>
  <si>
    <t>852</t>
  </si>
  <si>
    <t>85228</t>
  </si>
  <si>
    <t>2820</t>
  </si>
  <si>
    <t>900</t>
  </si>
  <si>
    <t>90001</t>
  </si>
  <si>
    <t>921</t>
  </si>
  <si>
    <t>92116</t>
  </si>
  <si>
    <t>2480</t>
  </si>
  <si>
    <t>Gminna Biblioteka Publiczna w Zarszynie</t>
  </si>
  <si>
    <t>926</t>
  </si>
  <si>
    <t>92605</t>
  </si>
  <si>
    <t>RAZEM</t>
  </si>
  <si>
    <t>Załącznik Nr 1</t>
  </si>
  <si>
    <t>Gmina Miasta Sanoka</t>
  </si>
  <si>
    <t>dotacja przedmiotowa do 173 000 m3 ścieków wprowadzonych do zbiorczych urządzeń kanalizacyjnych przekazana dla Zakładu Gospodarki Komunalnej w Zarszynie</t>
  </si>
  <si>
    <t>85195</t>
  </si>
  <si>
    <t>90002</t>
  </si>
  <si>
    <t>80149</t>
  </si>
  <si>
    <t>Gmina Miasta Krosna</t>
  </si>
  <si>
    <t>dotacja celowa dla Gminy Miasta Krosna na realizacje wybranego zakresu zadania utrzymania czystości i porządku w gminie Zarszyn</t>
  </si>
  <si>
    <t>Zestawienie planowanych kwot dotacji udzielonych z budżetu gminy Zarszyn w roku 2020</t>
  </si>
  <si>
    <t xml:space="preserve">Gmina Zagórz </t>
  </si>
  <si>
    <t>dotacja celowa dla Gminy Miasta Sanoka jako pokrycie kosztów udzielanej dotacji dla Przedszkola Niepublicznego  "Akademia Młodego Geniusza"</t>
  </si>
  <si>
    <t xml:space="preserve">dotacja celowa dla Gminy Zagórz jako pokrycie kosztów udzielonej dotacji dla Niepublicznego Przedszkola </t>
  </si>
  <si>
    <t>92109</t>
  </si>
  <si>
    <t>dotacja podmiotowa na działalność statutową dla Gminnego Ośrodka Kultury w Zarszynie</t>
  </si>
  <si>
    <t>dotacja podmiotowa na działalność statutową dla Gminnej Biblioteki Publicznej w Zarszynie</t>
  </si>
  <si>
    <t xml:space="preserve">dotacja podmiotowa na prowadzenie Niepublicznego Przedszkola w Nowosielcach "Tęczowe Przedszkole"  </t>
  </si>
  <si>
    <t>dotacja podmiotowa na prowadzenie Niepublicznego Przedszkola "Bociek" w Zarszynie</t>
  </si>
  <si>
    <t>dotacja celowa na realizację usług opiekuńczych i specjalistycznych usług opiekuńczych na terenie Gminy Zarszyn do realizacji przez organizację pozarządową wyłnioną w drodze konkursu</t>
  </si>
  <si>
    <t>dotacja celowa dla klubów sportowych na cele publiczne z zakresu sportu udzielone na podstawie uchwały              Nr XIII/93/2011 z dnia 9 listopada 2011 r. w sprawie określenia warunków i trybu finansowania zadania własnego Gminy Zarszyn w zakresie warunków sprzyjających rozwojowi sportu</t>
  </si>
  <si>
    <t>851</t>
  </si>
  <si>
    <t>dotacje celowe na realizację zadań własnych, zleconych w trybie ustawy o działalnośći pożytku publicznego i o wolontariacie przez podmioty nie należące do sektora finansów publicznych i nie działających w celu osiągnięcia zysku na działalność na rzecz osób w wieku emerytalnym</t>
  </si>
  <si>
    <t>dotacja przedmiotowa do 94 000 m3 pobieranej z urządzeń zbiorowego zaopatrzenia w wodę przekazana dla Zakładu Gospodarki Komunalnej w Zarszynie</t>
  </si>
  <si>
    <t>dotacja celowa dla Gminy Rymanów jako pokrycie kosztów dotacji udzielonej dla Niepublicznego Przedszkola Językowego "Tuptusiowo" w Rymanowie</t>
  </si>
  <si>
    <t>Gminny Ośrodek Kultury w Zarszynie</t>
  </si>
  <si>
    <t>Niepubliczne Przedszkole "Tęczowe Przedszkole " w Nowosielcach</t>
  </si>
  <si>
    <t>Niepubliczny  Przedszkole "Bociek" w Posadzie Zarszyńskiej</t>
  </si>
  <si>
    <t>JEDNOSTKI NIENALEŻĄCE DO SEKTORA FINANSÓW PUBLICZNYCH</t>
  </si>
  <si>
    <t>Rady Gminy Zarszyn</t>
  </si>
  <si>
    <t>dotacja celowa dla Gminy Miasta Sanoka jako pokrycie kosztów udzielanej dotacji dla Przedszkola Niepublicznego  "Pomysłowy Przedszkolaczek"</t>
  </si>
  <si>
    <t>754</t>
  </si>
  <si>
    <t>75412</t>
  </si>
  <si>
    <t>Ochotnicza Straż Pożarna     w Jaćmierzu</t>
  </si>
  <si>
    <t>dotacja celowa dla Ochotniczej Straży Pożarnej w Jaćmierzu na zakup samochodu strażackiego</t>
  </si>
  <si>
    <t>Ochotnicza Straż Pożarna w Bażanówce</t>
  </si>
  <si>
    <t>dotacja podmiotowa dla Ochotniczej Straży Pożarnej w Bażanówce na zakup aparatów tlenowych</t>
  </si>
  <si>
    <t>75405</t>
  </si>
  <si>
    <t>pomoc finansowa dla Powiatu Sanockiego na zakup samochodu operacyjnego dla Komendy Powiatowej Państwowej Straży Pożanej w Sanoku</t>
  </si>
  <si>
    <t>Ochotnicza Straż Pożarna w Posadzie Zarszyńskiej</t>
  </si>
  <si>
    <t>Ochotnicza Straż Pożarna w Długiem</t>
  </si>
  <si>
    <t>Ochotnicza Straż Pożarna w Pielni</t>
  </si>
  <si>
    <t>Ochotnicza Straż Pożarna w Nowosielcach</t>
  </si>
  <si>
    <t>Ochotnicza Straż Pożarna w Odrzechowej</t>
  </si>
  <si>
    <t>dotacja podmiotowa dla Ochotniczej Straży Pożarnej w Odrzechowej na zakup aparatów tlenowych</t>
  </si>
  <si>
    <t>dotacja podmiotowa dla Ochotniczej Straży Pożarnej w Pielni na zakup aparatów tlenowych i sprzętu strażackiego</t>
  </si>
  <si>
    <t>dotacja podmiotowa dla Ochotniczej Straży Pożarnej w Posadzie Zarszyńskiej na zakup umundurowania  i sprzętu strażackiego</t>
  </si>
  <si>
    <t>dotacja podmiotowa dla Ochotniczej Straży Pożarnej w Nowosielcach na zakup umundurowania</t>
  </si>
  <si>
    <t>dotacja podmiotowa dla Ochotniczej Straży Pożarnej w Długiem na zakup umundurowania i sprzętu strażackiego</t>
  </si>
  <si>
    <t>Powiat Sanocki</t>
  </si>
  <si>
    <t>dotacja podmiotowa dla Ochotniczej Straży Pożarnej w Posadzie Zarszyńskiej na remont świetlicy strażackiej</t>
  </si>
  <si>
    <t>do Uchwały Nr XXVII/199/2020</t>
  </si>
  <si>
    <t>z dnia 28 października 2020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</si>
</sst>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2" fillId="32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49" fontId="0" fillId="34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49" fontId="0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vertical="top"/>
    </xf>
    <xf numFmtId="4" fontId="1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left" vertical="top"/>
    </xf>
    <xf numFmtId="4" fontId="0" fillId="34" borderId="10" xfId="0" applyNumberFormat="1" applyFont="1" applyFill="1" applyBorder="1" applyAlignment="1">
      <alignment vertical="top"/>
    </xf>
    <xf numFmtId="49" fontId="0" fillId="34" borderId="10" xfId="0" applyNumberFormat="1" applyFont="1" applyFill="1" applyBorder="1" applyAlignment="1">
      <alignment vertical="center" wrapText="1"/>
    </xf>
    <xf numFmtId="49" fontId="0" fillId="34" borderId="0" xfId="0" applyNumberFormat="1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wrapText="1"/>
    </xf>
    <xf numFmtId="49" fontId="2" fillId="34" borderId="0" xfId="0" applyNumberFormat="1" applyFont="1" applyFill="1" applyAlignment="1">
      <alignment/>
    </xf>
    <xf numFmtId="49" fontId="0" fillId="34" borderId="10" xfId="0" applyNumberFormat="1" applyFont="1" applyFill="1" applyBorder="1" applyAlignment="1">
      <alignment horizontal="center" vertical="top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vertical="top" wrapText="1"/>
    </xf>
    <xf numFmtId="4" fontId="7" fillId="34" borderId="10" xfId="0" applyNumberFormat="1" applyFont="1" applyFill="1" applyBorder="1" applyAlignment="1">
      <alignment vertical="top"/>
    </xf>
    <xf numFmtId="49" fontId="0" fillId="34" borderId="0" xfId="0" applyNumberFormat="1" applyFont="1" applyFill="1" applyAlignment="1">
      <alignment/>
    </xf>
    <xf numFmtId="49" fontId="0" fillId="34" borderId="10" xfId="0" applyNumberFormat="1" applyFont="1" applyFill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 wrapText="1"/>
    </xf>
    <xf numFmtId="49" fontId="0" fillId="34" borderId="11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horizontal="right" vertical="top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/>
    </xf>
    <xf numFmtId="49" fontId="0" fillId="34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/>
    </xf>
    <xf numFmtId="49" fontId="2" fillId="34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left" vertical="top"/>
    </xf>
    <xf numFmtId="49" fontId="2" fillId="32" borderId="1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0" workbookViewId="0" topLeftCell="A49">
      <selection activeCell="G52" sqref="G52"/>
    </sheetView>
  </sheetViews>
  <sheetFormatPr defaultColWidth="11.57421875" defaultRowHeight="12.75"/>
  <cols>
    <col min="1" max="1" width="7.421875" style="4" customWidth="1"/>
    <col min="2" max="2" width="11.00390625" style="4" customWidth="1"/>
    <col min="3" max="3" width="0" style="4" hidden="1" customWidth="1"/>
    <col min="4" max="4" width="25.140625" style="4" customWidth="1"/>
    <col min="5" max="5" width="15.140625" style="4" customWidth="1"/>
    <col min="6" max="6" width="16.421875" style="4" customWidth="1"/>
    <col min="7" max="7" width="15.7109375" style="4" customWidth="1"/>
    <col min="8" max="8" width="92.28125" style="4" customWidth="1"/>
    <col min="9" max="16384" width="11.57421875" style="4" customWidth="1"/>
  </cols>
  <sheetData>
    <row r="1" spans="1:8" s="5" customFormat="1" ht="14.25" customHeight="1">
      <c r="A1" s="40"/>
      <c r="B1" s="40"/>
      <c r="C1" s="40"/>
      <c r="D1" s="40"/>
      <c r="E1" s="40"/>
      <c r="F1" s="40"/>
      <c r="G1" s="40"/>
      <c r="H1" s="41" t="s">
        <v>34</v>
      </c>
    </row>
    <row r="2" spans="1:8" s="5" customFormat="1" ht="14.25" customHeight="1">
      <c r="A2" s="42"/>
      <c r="B2" s="42"/>
      <c r="C2" s="42"/>
      <c r="D2" s="42"/>
      <c r="E2" s="42"/>
      <c r="F2" s="42"/>
      <c r="G2" s="42"/>
      <c r="H2" s="43" t="s">
        <v>83</v>
      </c>
    </row>
    <row r="3" spans="1:8" s="5" customFormat="1" ht="14.25" customHeight="1">
      <c r="A3" s="42"/>
      <c r="B3" s="42"/>
      <c r="C3" s="42"/>
      <c r="D3" s="42"/>
      <c r="E3" s="42"/>
      <c r="F3" s="42"/>
      <c r="G3" s="42"/>
      <c r="H3" s="43" t="s">
        <v>61</v>
      </c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3" t="s">
        <v>84</v>
      </c>
    </row>
    <row r="5" spans="1:8" s="5" customFormat="1" ht="18.75" customHeight="1">
      <c r="A5" s="42"/>
      <c r="B5" s="42"/>
      <c r="C5" s="42"/>
      <c r="D5" s="42"/>
      <c r="E5" s="42"/>
      <c r="F5" s="42"/>
      <c r="G5" s="42"/>
      <c r="H5" s="44"/>
    </row>
    <row r="6" spans="1:8" s="3" customFormat="1" ht="24" customHeight="1">
      <c r="A6" s="93" t="s">
        <v>42</v>
      </c>
      <c r="B6" s="93"/>
      <c r="C6" s="93"/>
      <c r="D6" s="93"/>
      <c r="E6" s="93"/>
      <c r="F6" s="93"/>
      <c r="G6" s="93"/>
      <c r="H6" s="93"/>
    </row>
    <row r="7" spans="1:8" s="3" customFormat="1" ht="16.5" customHeight="1">
      <c r="A7" s="73"/>
      <c r="B7" s="73"/>
      <c r="C7" s="73"/>
      <c r="D7" s="73"/>
      <c r="E7" s="73"/>
      <c r="F7" s="73"/>
      <c r="G7" s="73"/>
      <c r="H7" s="73"/>
    </row>
    <row r="8" spans="1:8" ht="18.75" customHeight="1">
      <c r="A8" s="94" t="s">
        <v>0</v>
      </c>
      <c r="B8" s="94" t="s">
        <v>1</v>
      </c>
      <c r="C8" s="16"/>
      <c r="D8" s="95" t="s">
        <v>2</v>
      </c>
      <c r="E8" s="94" t="s">
        <v>3</v>
      </c>
      <c r="F8" s="94"/>
      <c r="G8" s="94"/>
      <c r="H8" s="96" t="s">
        <v>4</v>
      </c>
    </row>
    <row r="9" spans="1:8" s="1" customFormat="1" ht="22.5" customHeight="1">
      <c r="A9" s="94"/>
      <c r="B9" s="94"/>
      <c r="C9" s="17" t="s">
        <v>5</v>
      </c>
      <c r="D9" s="95"/>
      <c r="E9" s="17" t="s">
        <v>6</v>
      </c>
      <c r="F9" s="17" t="s">
        <v>7</v>
      </c>
      <c r="G9" s="17" t="s">
        <v>8</v>
      </c>
      <c r="H9" s="96"/>
    </row>
    <row r="10" spans="1:8" s="46" customFormat="1" ht="11.25">
      <c r="A10" s="45">
        <v>1</v>
      </c>
      <c r="B10" s="45">
        <v>2</v>
      </c>
      <c r="C10" s="45">
        <v>3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</row>
    <row r="11" spans="1:8" s="11" customFormat="1" ht="29.25" customHeight="1">
      <c r="A11" s="92" t="s">
        <v>9</v>
      </c>
      <c r="B11" s="92"/>
      <c r="C11" s="92"/>
      <c r="D11" s="92"/>
      <c r="E11" s="92"/>
      <c r="F11" s="92"/>
      <c r="G11" s="92"/>
      <c r="H11" s="92"/>
    </row>
    <row r="12" spans="1:8" s="2" customFormat="1" ht="17.25" customHeight="1">
      <c r="A12" s="97" t="s">
        <v>10</v>
      </c>
      <c r="B12" s="18"/>
      <c r="C12" s="19"/>
      <c r="D12" s="19"/>
      <c r="E12" s="20"/>
      <c r="F12" s="20">
        <f>F13</f>
        <v>125020</v>
      </c>
      <c r="G12" s="20"/>
      <c r="H12" s="74"/>
    </row>
    <row r="13" spans="1:8" s="6" customFormat="1" ht="25.5">
      <c r="A13" s="98"/>
      <c r="B13" s="23" t="s">
        <v>11</v>
      </c>
      <c r="C13" s="24" t="s">
        <v>12</v>
      </c>
      <c r="D13" s="25" t="s">
        <v>13</v>
      </c>
      <c r="E13" s="26"/>
      <c r="F13" s="26">
        <v>125020</v>
      </c>
      <c r="G13" s="26"/>
      <c r="H13" s="74" t="s">
        <v>55</v>
      </c>
    </row>
    <row r="14" spans="1:8" s="6" customFormat="1" ht="12.75">
      <c r="A14" s="87" t="s">
        <v>63</v>
      </c>
      <c r="B14" s="23"/>
      <c r="C14" s="24"/>
      <c r="D14" s="25"/>
      <c r="E14" s="20">
        <f>E15</f>
        <v>0</v>
      </c>
      <c r="F14" s="20">
        <f>F15</f>
        <v>0</v>
      </c>
      <c r="G14" s="20">
        <f>G15</f>
        <v>20000</v>
      </c>
      <c r="H14" s="74"/>
    </row>
    <row r="15" spans="1:8" s="6" customFormat="1" ht="25.5">
      <c r="A15" s="87"/>
      <c r="B15" s="88" t="s">
        <v>69</v>
      </c>
      <c r="C15" s="88"/>
      <c r="D15" s="59" t="s">
        <v>81</v>
      </c>
      <c r="E15" s="82"/>
      <c r="F15" s="82"/>
      <c r="G15" s="81">
        <v>20000</v>
      </c>
      <c r="H15" s="79" t="s">
        <v>70</v>
      </c>
    </row>
    <row r="16" spans="1:8" s="2" customFormat="1" ht="15.75" customHeight="1">
      <c r="A16" s="109" t="s">
        <v>14</v>
      </c>
      <c r="B16" s="18"/>
      <c r="C16" s="19"/>
      <c r="D16" s="19"/>
      <c r="E16" s="21"/>
      <c r="F16" s="21"/>
      <c r="G16" s="21">
        <f>G17</f>
        <v>107800</v>
      </c>
      <c r="H16" s="90" t="s">
        <v>17</v>
      </c>
    </row>
    <row r="17" spans="1:8" s="6" customFormat="1" ht="15" customHeight="1">
      <c r="A17" s="109"/>
      <c r="B17" s="89" t="s">
        <v>15</v>
      </c>
      <c r="C17" s="24" t="s">
        <v>16</v>
      </c>
      <c r="D17" s="24"/>
      <c r="E17" s="20"/>
      <c r="F17" s="20"/>
      <c r="G17" s="20">
        <f>G18+G19+G20+G21+G22+G23</f>
        <v>107800</v>
      </c>
      <c r="H17" s="91"/>
    </row>
    <row r="18" spans="1:8" s="6" customFormat="1" ht="25.5">
      <c r="A18" s="109"/>
      <c r="B18" s="89"/>
      <c r="C18" s="24"/>
      <c r="D18" s="107" t="s">
        <v>35</v>
      </c>
      <c r="E18" s="26"/>
      <c r="F18" s="26"/>
      <c r="G18" s="26">
        <v>16800</v>
      </c>
      <c r="H18" s="27" t="s">
        <v>44</v>
      </c>
    </row>
    <row r="19" spans="1:8" s="6" customFormat="1" ht="25.5">
      <c r="A19" s="109"/>
      <c r="B19" s="89"/>
      <c r="C19" s="24"/>
      <c r="D19" s="108"/>
      <c r="E19" s="26"/>
      <c r="F19" s="26"/>
      <c r="G19" s="26">
        <v>9000</v>
      </c>
      <c r="H19" s="27" t="s">
        <v>62</v>
      </c>
    </row>
    <row r="20" spans="1:8" s="6" customFormat="1" ht="25.5">
      <c r="A20" s="109"/>
      <c r="B20" s="89"/>
      <c r="C20" s="24"/>
      <c r="D20" s="112" t="s">
        <v>18</v>
      </c>
      <c r="E20" s="26"/>
      <c r="F20" s="26"/>
      <c r="G20" s="26">
        <v>17700</v>
      </c>
      <c r="H20" s="28" t="s">
        <v>19</v>
      </c>
    </row>
    <row r="21" spans="1:8" s="6" customFormat="1" ht="25.5">
      <c r="A21" s="109"/>
      <c r="B21" s="89"/>
      <c r="C21" s="24"/>
      <c r="D21" s="112"/>
      <c r="E21" s="26"/>
      <c r="F21" s="26"/>
      <c r="G21" s="26">
        <v>5520</v>
      </c>
      <c r="H21" s="28" t="s">
        <v>56</v>
      </c>
    </row>
    <row r="22" spans="1:8" s="6" customFormat="1" ht="25.5">
      <c r="A22" s="109"/>
      <c r="B22" s="89"/>
      <c r="C22" s="24"/>
      <c r="D22" s="29" t="s">
        <v>20</v>
      </c>
      <c r="E22" s="26"/>
      <c r="F22" s="26"/>
      <c r="G22" s="26">
        <v>58780</v>
      </c>
      <c r="H22" s="28" t="s">
        <v>21</v>
      </c>
    </row>
    <row r="23" spans="1:8" s="52" customFormat="1" ht="19.5" customHeight="1">
      <c r="A23" s="109"/>
      <c r="B23" s="89"/>
      <c r="C23" s="48"/>
      <c r="D23" s="49" t="s">
        <v>43</v>
      </c>
      <c r="E23" s="50"/>
      <c r="F23" s="50"/>
      <c r="G23" s="50">
        <v>0</v>
      </c>
      <c r="H23" s="51" t="s">
        <v>45</v>
      </c>
    </row>
    <row r="24" spans="1:8" s="57" customFormat="1" ht="15">
      <c r="A24" s="100" t="s">
        <v>25</v>
      </c>
      <c r="B24" s="53"/>
      <c r="C24" s="54"/>
      <c r="D24" s="54"/>
      <c r="E24" s="55"/>
      <c r="F24" s="55">
        <f>F25+F26</f>
        <v>237010</v>
      </c>
      <c r="G24" s="55">
        <f>G25+G26</f>
        <v>675560</v>
      </c>
      <c r="H24" s="56"/>
    </row>
    <row r="25" spans="1:8" s="52" customFormat="1" ht="25.5">
      <c r="A25" s="100"/>
      <c r="B25" s="58" t="s">
        <v>26</v>
      </c>
      <c r="C25" s="48" t="s">
        <v>12</v>
      </c>
      <c r="D25" s="59" t="s">
        <v>13</v>
      </c>
      <c r="E25" s="50"/>
      <c r="F25" s="60">
        <v>237010</v>
      </c>
      <c r="G25" s="50"/>
      <c r="H25" s="27" t="s">
        <v>36</v>
      </c>
    </row>
    <row r="26" spans="1:8" s="52" customFormat="1" ht="28.5" customHeight="1">
      <c r="A26" s="100"/>
      <c r="B26" s="58" t="s">
        <v>38</v>
      </c>
      <c r="C26" s="48"/>
      <c r="D26" s="59" t="s">
        <v>40</v>
      </c>
      <c r="E26" s="50"/>
      <c r="F26" s="60"/>
      <c r="G26" s="50">
        <v>675560</v>
      </c>
      <c r="H26" s="27" t="s">
        <v>41</v>
      </c>
    </row>
    <row r="27" spans="1:8" s="57" customFormat="1" ht="15">
      <c r="A27" s="100" t="s">
        <v>27</v>
      </c>
      <c r="B27" s="53"/>
      <c r="C27" s="54"/>
      <c r="D27" s="61"/>
      <c r="E27" s="55">
        <f>E29+E28</f>
        <v>710000</v>
      </c>
      <c r="F27" s="55"/>
      <c r="G27" s="55"/>
      <c r="H27" s="56"/>
    </row>
    <row r="28" spans="1:8" s="64" customFormat="1" ht="25.5">
      <c r="A28" s="100"/>
      <c r="B28" s="58" t="s">
        <v>46</v>
      </c>
      <c r="C28" s="48"/>
      <c r="D28" s="65" t="s">
        <v>57</v>
      </c>
      <c r="E28" s="50">
        <v>380000</v>
      </c>
      <c r="F28" s="63"/>
      <c r="G28" s="63"/>
      <c r="H28" s="59" t="s">
        <v>47</v>
      </c>
    </row>
    <row r="29" spans="1:8" s="52" customFormat="1" ht="27.75" customHeight="1">
      <c r="A29" s="100"/>
      <c r="B29" s="58" t="s">
        <v>28</v>
      </c>
      <c r="C29" s="48" t="s">
        <v>29</v>
      </c>
      <c r="D29" s="59" t="s">
        <v>30</v>
      </c>
      <c r="E29" s="50">
        <v>330000</v>
      </c>
      <c r="F29" s="50"/>
      <c r="G29" s="50"/>
      <c r="H29" s="62" t="s">
        <v>48</v>
      </c>
    </row>
    <row r="30" spans="1:8" s="10" customFormat="1" ht="27.75" customHeight="1">
      <c r="A30" s="102" t="s">
        <v>60</v>
      </c>
      <c r="B30" s="102"/>
      <c r="C30" s="102"/>
      <c r="D30" s="102"/>
      <c r="E30" s="102"/>
      <c r="F30" s="102"/>
      <c r="G30" s="102"/>
      <c r="H30" s="102"/>
    </row>
    <row r="31" spans="1:8" s="10" customFormat="1" ht="18.75" customHeight="1">
      <c r="A31" s="76" t="s">
        <v>63</v>
      </c>
      <c r="B31" s="76"/>
      <c r="C31" s="76"/>
      <c r="D31" s="76"/>
      <c r="E31" s="84">
        <f>E15+E32</f>
        <v>30713</v>
      </c>
      <c r="F31" s="84">
        <f>F15+F32</f>
        <v>0</v>
      </c>
      <c r="G31" s="84">
        <f>G32</f>
        <v>325500</v>
      </c>
      <c r="H31" s="76"/>
    </row>
    <row r="32" spans="1:8" s="80" customFormat="1" ht="25.5" customHeight="1">
      <c r="A32" s="77"/>
      <c r="B32" s="77" t="s">
        <v>64</v>
      </c>
      <c r="C32" s="77"/>
      <c r="D32" s="77"/>
      <c r="E32" s="84">
        <f>SUM(E33:E40)</f>
        <v>30713</v>
      </c>
      <c r="F32" s="84">
        <f>SUM(F33:F39)</f>
        <v>0</v>
      </c>
      <c r="G32" s="84">
        <f>SUM(G33:G39)</f>
        <v>325500</v>
      </c>
      <c r="H32" s="79"/>
    </row>
    <row r="33" spans="1:8" s="80" customFormat="1" ht="28.5" customHeight="1">
      <c r="A33" s="77"/>
      <c r="B33" s="77"/>
      <c r="C33" s="77"/>
      <c r="D33" s="79" t="s">
        <v>65</v>
      </c>
      <c r="E33" s="78"/>
      <c r="F33" s="78"/>
      <c r="G33" s="81">
        <v>325500</v>
      </c>
      <c r="H33" s="59" t="s">
        <v>66</v>
      </c>
    </row>
    <row r="34" spans="1:8" s="80" customFormat="1" ht="28.5" customHeight="1">
      <c r="A34" s="77"/>
      <c r="B34" s="77"/>
      <c r="C34" s="77"/>
      <c r="D34" s="79" t="s">
        <v>67</v>
      </c>
      <c r="E34" s="81">
        <v>8000</v>
      </c>
      <c r="F34" s="83"/>
      <c r="G34" s="81"/>
      <c r="H34" s="59" t="s">
        <v>68</v>
      </c>
    </row>
    <row r="35" spans="1:8" s="80" customFormat="1" ht="28.5" customHeight="1">
      <c r="A35" s="77"/>
      <c r="B35" s="77"/>
      <c r="C35" s="77"/>
      <c r="D35" s="79" t="s">
        <v>71</v>
      </c>
      <c r="E35" s="81">
        <v>1150</v>
      </c>
      <c r="F35" s="83"/>
      <c r="G35" s="81"/>
      <c r="H35" s="59" t="s">
        <v>78</v>
      </c>
    </row>
    <row r="36" spans="1:8" s="80" customFormat="1" ht="28.5" customHeight="1">
      <c r="A36" s="77"/>
      <c r="B36" s="77"/>
      <c r="C36" s="77"/>
      <c r="D36" s="79" t="s">
        <v>72</v>
      </c>
      <c r="E36" s="81">
        <v>1645</v>
      </c>
      <c r="F36" s="83"/>
      <c r="G36" s="81"/>
      <c r="H36" s="59" t="s">
        <v>80</v>
      </c>
    </row>
    <row r="37" spans="1:8" s="80" customFormat="1" ht="28.5" customHeight="1">
      <c r="A37" s="77"/>
      <c r="B37" s="77"/>
      <c r="C37" s="77"/>
      <c r="D37" s="79" t="s">
        <v>73</v>
      </c>
      <c r="E37" s="81">
        <v>1741</v>
      </c>
      <c r="F37" s="83"/>
      <c r="G37" s="81"/>
      <c r="H37" s="59" t="s">
        <v>77</v>
      </c>
    </row>
    <row r="38" spans="1:8" s="80" customFormat="1" ht="28.5" customHeight="1">
      <c r="A38" s="77"/>
      <c r="B38" s="77"/>
      <c r="C38" s="77"/>
      <c r="D38" s="79" t="s">
        <v>74</v>
      </c>
      <c r="E38" s="81">
        <v>1802</v>
      </c>
      <c r="F38" s="83"/>
      <c r="G38" s="81"/>
      <c r="H38" s="59" t="s">
        <v>79</v>
      </c>
    </row>
    <row r="39" spans="1:8" s="80" customFormat="1" ht="28.5" customHeight="1">
      <c r="A39" s="77"/>
      <c r="B39" s="77"/>
      <c r="C39" s="77"/>
      <c r="D39" s="79" t="s">
        <v>75</v>
      </c>
      <c r="E39" s="81">
        <v>7375</v>
      </c>
      <c r="F39" s="83"/>
      <c r="G39" s="81"/>
      <c r="H39" s="59" t="s">
        <v>76</v>
      </c>
    </row>
    <row r="40" spans="1:8" s="80" customFormat="1" ht="28.5" customHeight="1">
      <c r="A40" s="77"/>
      <c r="B40" s="77"/>
      <c r="C40" s="77"/>
      <c r="D40" s="79" t="s">
        <v>71</v>
      </c>
      <c r="E40" s="81">
        <v>9000</v>
      </c>
      <c r="F40" s="83"/>
      <c r="G40" s="81"/>
      <c r="H40" s="59" t="s">
        <v>82</v>
      </c>
    </row>
    <row r="41" spans="1:8" s="12" customFormat="1" ht="15">
      <c r="A41" s="101" t="s">
        <v>14</v>
      </c>
      <c r="B41" s="32"/>
      <c r="C41" s="33"/>
      <c r="D41" s="34"/>
      <c r="E41" s="21">
        <f>E43+E44+E46</f>
        <v>639670.6</v>
      </c>
      <c r="F41" s="21"/>
      <c r="G41" s="21"/>
      <c r="H41" s="35"/>
    </row>
    <row r="42" spans="1:8" s="12" customFormat="1" ht="17.25" customHeight="1">
      <c r="A42" s="101"/>
      <c r="B42" s="23" t="s">
        <v>15</v>
      </c>
      <c r="C42" s="33"/>
      <c r="D42" s="34"/>
      <c r="E42" s="21">
        <f>E43+E44</f>
        <v>564661.6</v>
      </c>
      <c r="F42" s="21"/>
      <c r="G42" s="21"/>
      <c r="H42" s="35"/>
    </row>
    <row r="43" spans="1:8" s="6" customFormat="1" ht="38.25">
      <c r="A43" s="101"/>
      <c r="B43" s="89"/>
      <c r="C43" s="24"/>
      <c r="D43" s="36" t="s">
        <v>58</v>
      </c>
      <c r="E43" s="26">
        <v>355945.6</v>
      </c>
      <c r="F43" s="26"/>
      <c r="G43" s="26"/>
      <c r="H43" s="31" t="s">
        <v>49</v>
      </c>
    </row>
    <row r="44" spans="1:8" s="6" customFormat="1" ht="38.25">
      <c r="A44" s="101"/>
      <c r="B44" s="89"/>
      <c r="C44" s="24"/>
      <c r="D44" s="36" t="s">
        <v>59</v>
      </c>
      <c r="E44" s="26">
        <v>208716</v>
      </c>
      <c r="F44" s="26"/>
      <c r="G44" s="26"/>
      <c r="H44" s="31" t="s">
        <v>50</v>
      </c>
    </row>
    <row r="45" spans="1:8" s="2" customFormat="1" ht="12.75">
      <c r="A45" s="101"/>
      <c r="B45" s="23" t="s">
        <v>39</v>
      </c>
      <c r="C45" s="19"/>
      <c r="D45" s="85"/>
      <c r="E45" s="20">
        <f>E46</f>
        <v>75009</v>
      </c>
      <c r="F45" s="20"/>
      <c r="G45" s="20"/>
      <c r="H45" s="86"/>
    </row>
    <row r="46" spans="1:8" s="6" customFormat="1" ht="12.75">
      <c r="A46" s="101"/>
      <c r="B46" s="89"/>
      <c r="C46" s="24"/>
      <c r="D46" s="103" t="s">
        <v>58</v>
      </c>
      <c r="E46" s="105">
        <v>75009</v>
      </c>
      <c r="F46" s="106"/>
      <c r="G46" s="106"/>
      <c r="H46" s="104" t="s">
        <v>49</v>
      </c>
    </row>
    <row r="47" spans="1:8" s="6" customFormat="1" ht="27.75" customHeight="1">
      <c r="A47" s="101"/>
      <c r="B47" s="89"/>
      <c r="C47" s="24"/>
      <c r="D47" s="103"/>
      <c r="E47" s="105"/>
      <c r="F47" s="106"/>
      <c r="G47" s="106"/>
      <c r="H47" s="104"/>
    </row>
    <row r="48" spans="1:8" s="6" customFormat="1" ht="13.5" customHeight="1">
      <c r="A48" s="109" t="s">
        <v>53</v>
      </c>
      <c r="B48" s="23"/>
      <c r="C48" s="24"/>
      <c r="D48" s="47"/>
      <c r="E48" s="72"/>
      <c r="F48" s="66"/>
      <c r="G48" s="75">
        <f>G49</f>
        <v>10000</v>
      </c>
      <c r="H48" s="25"/>
    </row>
    <row r="49" spans="1:8" s="70" customFormat="1" ht="38.25">
      <c r="A49" s="109"/>
      <c r="B49" s="23" t="s">
        <v>37</v>
      </c>
      <c r="C49" s="69"/>
      <c r="D49" s="67"/>
      <c r="E49" s="66"/>
      <c r="F49" s="66"/>
      <c r="G49" s="30">
        <v>10000</v>
      </c>
      <c r="H49" s="71" t="s">
        <v>54</v>
      </c>
    </row>
    <row r="50" spans="1:8" s="2" customFormat="1" ht="15">
      <c r="A50" s="97" t="s">
        <v>22</v>
      </c>
      <c r="B50" s="18"/>
      <c r="C50" s="19"/>
      <c r="D50" s="19"/>
      <c r="E50" s="20"/>
      <c r="F50" s="20"/>
      <c r="G50" s="21">
        <f>SUM(G51)</f>
        <v>488707</v>
      </c>
      <c r="H50" s="22"/>
    </row>
    <row r="51" spans="1:8" s="2" customFormat="1" ht="43.5" customHeight="1">
      <c r="A51" s="98"/>
      <c r="B51" s="23" t="s">
        <v>23</v>
      </c>
      <c r="C51" s="24" t="s">
        <v>24</v>
      </c>
      <c r="D51" s="25"/>
      <c r="E51" s="26"/>
      <c r="F51" s="26"/>
      <c r="G51" s="26">
        <v>488707</v>
      </c>
      <c r="H51" s="31" t="s">
        <v>51</v>
      </c>
    </row>
    <row r="52" spans="1:8" s="2" customFormat="1" ht="15">
      <c r="A52" s="97" t="s">
        <v>31</v>
      </c>
      <c r="B52" s="37"/>
      <c r="C52" s="19"/>
      <c r="D52" s="19"/>
      <c r="E52" s="21"/>
      <c r="F52" s="21"/>
      <c r="G52" s="21">
        <f>G53</f>
        <v>140000</v>
      </c>
      <c r="H52" s="22"/>
    </row>
    <row r="53" spans="1:8" s="6" customFormat="1" ht="40.5" customHeight="1">
      <c r="A53" s="98"/>
      <c r="B53" s="23" t="s">
        <v>32</v>
      </c>
      <c r="C53" s="24"/>
      <c r="D53" s="24"/>
      <c r="E53" s="26"/>
      <c r="F53" s="26"/>
      <c r="G53" s="26">
        <v>140000</v>
      </c>
      <c r="H53" s="68" t="s">
        <v>52</v>
      </c>
    </row>
    <row r="54" spans="1:8" s="9" customFormat="1" ht="36" customHeight="1">
      <c r="A54" s="113" t="s">
        <v>33</v>
      </c>
      <c r="B54" s="113"/>
      <c r="C54" s="113"/>
      <c r="D54" s="113"/>
      <c r="E54" s="38">
        <f>E12+E16+E24+E27+E31+E41+E48+E50+E52</f>
        <v>1380383.6</v>
      </c>
      <c r="F54" s="38">
        <f>F12+F16+F24+F27+F31+F41+F48+F50+F52</f>
        <v>362030</v>
      </c>
      <c r="G54" s="38">
        <f>G12+G14+G16+G24+G27+G31+G41+G48+G50+G52</f>
        <v>1767567</v>
      </c>
      <c r="H54" s="39">
        <f>E54+F54+G54</f>
        <v>3509980.6</v>
      </c>
    </row>
    <row r="55" spans="5:7" s="6" customFormat="1" ht="12.75">
      <c r="E55" s="7"/>
      <c r="F55" s="7"/>
      <c r="G55" s="7"/>
    </row>
    <row r="56" spans="1:11" s="6" customFormat="1" ht="12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0" s="6" customFormat="1" ht="12.75">
      <c r="A57" s="13"/>
      <c r="F57" s="8"/>
      <c r="G57" s="8"/>
      <c r="H57" s="8"/>
      <c r="I57" s="8"/>
      <c r="J57" s="8"/>
    </row>
    <row r="58" spans="1:11" s="6" customFormat="1" ht="12.75">
      <c r="A58" s="4"/>
      <c r="B58" s="110"/>
      <c r="C58" s="111"/>
      <c r="D58" s="111"/>
      <c r="E58" s="7"/>
      <c r="F58" s="8"/>
      <c r="G58" s="8"/>
      <c r="H58" s="8"/>
      <c r="I58" s="8"/>
      <c r="J58" s="8"/>
      <c r="K58" s="4"/>
    </row>
    <row r="59" spans="6:10" ht="12.75">
      <c r="F59" s="8"/>
      <c r="G59" s="8"/>
      <c r="H59" s="8"/>
      <c r="I59" s="8"/>
      <c r="J59" s="8"/>
    </row>
    <row r="60" spans="4:5" ht="15">
      <c r="D60" s="14"/>
      <c r="E60" s="15"/>
    </row>
  </sheetData>
  <sheetProtection/>
  <mergeCells count="30">
    <mergeCell ref="D18:D19"/>
    <mergeCell ref="A48:A49"/>
    <mergeCell ref="A52:A53"/>
    <mergeCell ref="B58:D58"/>
    <mergeCell ref="B17:B23"/>
    <mergeCell ref="A50:A51"/>
    <mergeCell ref="D20:D21"/>
    <mergeCell ref="A54:D54"/>
    <mergeCell ref="A27:A29"/>
    <mergeCell ref="A16:A23"/>
    <mergeCell ref="A56:K56"/>
    <mergeCell ref="A24:A26"/>
    <mergeCell ref="A41:A47"/>
    <mergeCell ref="B46:B47"/>
    <mergeCell ref="A30:H30"/>
    <mergeCell ref="D46:D47"/>
    <mergeCell ref="H46:H47"/>
    <mergeCell ref="E46:E47"/>
    <mergeCell ref="F46:F47"/>
    <mergeCell ref="G46:G47"/>
    <mergeCell ref="B43:B44"/>
    <mergeCell ref="H16:H17"/>
    <mergeCell ref="A11:H11"/>
    <mergeCell ref="A6:H6"/>
    <mergeCell ref="A8:A9"/>
    <mergeCell ref="B8:B9"/>
    <mergeCell ref="D8:D9"/>
    <mergeCell ref="E8:G8"/>
    <mergeCell ref="H8:H9"/>
    <mergeCell ref="A12:A13"/>
  </mergeCells>
  <printOptions horizontalCentered="1"/>
  <pageMargins left="0.11811023622047245" right="0.11811023622047245" top="0.5511811023622047" bottom="0.35433070866141736" header="0.31496062992125984" footer="0.31496062992125984"/>
  <pageSetup firstPageNumber="1" useFirstPageNumber="1" horizontalDpi="600" verticalDpi="600" orientation="landscape" paperSize="9" scale="77" r:id="rId1"/>
  <headerFooter alignWithMargins="0">
    <oddFooter>&amp;CStrona &amp;P z &amp;N</oddFooter>
  </headerFooter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8861111111111111" bottom="1.0527777777777778" header="0.5118055555555555" footer="0.7875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8861111111111111" bottom="1.0527777777777778" header="0.5118055555555555" footer="0.7875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Komanska</cp:lastModifiedBy>
  <cp:lastPrinted>2020-09-25T09:23:57Z</cp:lastPrinted>
  <dcterms:created xsi:type="dcterms:W3CDTF">2011-11-14T13:13:20Z</dcterms:created>
  <dcterms:modified xsi:type="dcterms:W3CDTF">2020-11-02T16:45:55Z</dcterms:modified>
  <cp:category/>
  <cp:version/>
  <cp:contentType/>
  <cp:contentStatus/>
</cp:coreProperties>
</file>