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  <sheet name="Arkusz5" sheetId="2" r:id="rId2"/>
    <sheet name="Arkusz4" sheetId="3" r:id="rId3"/>
    <sheet name="Arkusz2" sheetId="4" r:id="rId4"/>
    <sheet name="Arkusz3" sheetId="5" r:id="rId5"/>
  </sheets>
  <definedNames>
    <definedName name="_xlnm.Print_Area" localSheetId="0">'Arkusz1'!$A$1:$I$429</definedName>
  </definedNames>
  <calcPr fullCalcOnLoad="1"/>
</workbook>
</file>

<file path=xl/sharedStrings.xml><?xml version="1.0" encoding="utf-8"?>
<sst xmlns="http://schemas.openxmlformats.org/spreadsheetml/2006/main" count="364" uniqueCount="209">
  <si>
    <t>§ 1</t>
  </si>
  <si>
    <t>Dział, Rozdział</t>
  </si>
  <si>
    <t>Treść</t>
  </si>
  <si>
    <t>Zwiększenia</t>
  </si>
  <si>
    <t>Zmniejszenia</t>
  </si>
  <si>
    <t>RAZEM:</t>
  </si>
  <si>
    <t>§ 2</t>
  </si>
  <si>
    <t>uchwala, co następuje:</t>
  </si>
  <si>
    <t>Inwestycje i zakupy inwestycyjne</t>
  </si>
  <si>
    <t>Rady Gminy Zarszyn</t>
  </si>
  <si>
    <t>II.WYDATKI MAJĄTKOWE GMINY</t>
  </si>
  <si>
    <t>w tym na:</t>
  </si>
  <si>
    <t>Wydatki jednostek budżetowych</t>
  </si>
  <si>
    <t xml:space="preserve">wydatki związane z realizacją ich statutowych zadań </t>
  </si>
  <si>
    <t>Tabela Nr 1:</t>
  </si>
  <si>
    <t>Dział</t>
  </si>
  <si>
    <t>Rozdział</t>
  </si>
  <si>
    <t>Paragraf</t>
  </si>
  <si>
    <t>Kwota w zł:</t>
  </si>
  <si>
    <t>Tabela Nr 2:</t>
  </si>
  <si>
    <t>I. DOCHODY BIEŻĄCE GMINY</t>
  </si>
  <si>
    <r>
      <t xml:space="preserve">2. Szczegółowy podział wydatków przedstawia poniższa </t>
    </r>
    <r>
      <rPr>
        <b/>
        <sz val="12"/>
        <rFont val="Calibri"/>
        <family val="2"/>
      </rPr>
      <t>Tabela Nr 2:</t>
    </r>
  </si>
  <si>
    <t xml:space="preserve">  </t>
  </si>
  <si>
    <t>w tym:</t>
  </si>
  <si>
    <t>1.</t>
  </si>
  <si>
    <t>2.</t>
  </si>
  <si>
    <t>Uchwała wchodzi w życie z dniem podjęcia.</t>
  </si>
  <si>
    <r>
      <t xml:space="preserve">Szczegółowy podział dochodów przedstawia poniższa </t>
    </r>
    <r>
      <rPr>
        <b/>
        <sz val="12"/>
        <rFont val="Calibri"/>
        <family val="2"/>
      </rPr>
      <t>Tabela Nr 1:</t>
    </r>
  </si>
  <si>
    <t>1. Wykonanie uchwały powierza się Wójtowi Gminy</t>
  </si>
  <si>
    <t xml:space="preserve">2. Nadzór nad wykonaniem uchwały powierza się Komisji Finansów, Budownictwa i Gospodarki Komunalnej. </t>
  </si>
  <si>
    <t>I. WYDATKI BIEŻĄCE GMINY</t>
  </si>
  <si>
    <t>§  3</t>
  </si>
  <si>
    <t xml:space="preserve"> </t>
  </si>
  <si>
    <t>KULTURA I OCHRONA DZIEDZICTWA NARODOWEGO</t>
  </si>
  <si>
    <t>Domy i ośrodki kultury, świetlice i kluby</t>
  </si>
  <si>
    <t>w sprawie zmian w uchwale budżetowej na 2020 rok</t>
  </si>
  <si>
    <t>1. Dokonać zmian w planie dochodów budżetowych na 2020 rok:</t>
  </si>
  <si>
    <t>TRANSPORT I ŁĄCZNOŚĆ</t>
  </si>
  <si>
    <t>Drogi wewnętrzne</t>
  </si>
  <si>
    <t>Dokonać zmian w planie wydatków budżetowych na 2020 rok:</t>
  </si>
  <si>
    <t>OŚWIATA I WYCHOWANIE</t>
  </si>
  <si>
    <t>§ 4</t>
  </si>
  <si>
    <t>BEZPIECZEŃSTWO PUBLICZNE I OCHRONA PRZECIWPOŻAROWA</t>
  </si>
  <si>
    <t>Ochotnicze straże pożarne</t>
  </si>
  <si>
    <t>§ 6</t>
  </si>
  <si>
    <t>ADMINISTRACJA PUBLICZNA</t>
  </si>
  <si>
    <t>Urzędy gmin</t>
  </si>
  <si>
    <t>II. DOCHODY MAJĄTKOWE GMINY</t>
  </si>
  <si>
    <t>§ 7</t>
  </si>
  <si>
    <t>Nazwa sołectwa</t>
  </si>
  <si>
    <t>Dział/   Rozdział</t>
  </si>
  <si>
    <t>Nazwa zadania</t>
  </si>
  <si>
    <t>Kwota zadania</t>
  </si>
  <si>
    <t>Kwota ogółem</t>
  </si>
  <si>
    <t>Tabela Nr 3</t>
  </si>
  <si>
    <t>KULTURA FIZYCZNA</t>
  </si>
  <si>
    <t>Obiekty sportowe</t>
  </si>
  <si>
    <t xml:space="preserve">Drogi publiczne gminne </t>
  </si>
  <si>
    <t>Pozostała działalność</t>
  </si>
  <si>
    <t>GOSPODARKA MIESZKANIOWA</t>
  </si>
  <si>
    <t>Gospodarka gruntami i nieruchomościami</t>
  </si>
  <si>
    <t>Szkoły podstawowe</t>
  </si>
  <si>
    <t>Dotacje na zadania bieżące</t>
  </si>
  <si>
    <t>§ 5</t>
  </si>
  <si>
    <t>POMOC SPOŁECZNA</t>
  </si>
  <si>
    <t>"Wykonanie płytki odbojowej przy Domu Kultury "Strażak" w miejscowości Pielnia"</t>
  </si>
  <si>
    <t>GOSPODARKA KOMUNALNA I OCHRONA ŚRODOWISKA</t>
  </si>
  <si>
    <t>Oświetlenie ulic, placów i dróg</t>
  </si>
  <si>
    <t>Tabela Nr 4</t>
  </si>
  <si>
    <t>Tabela Nr 5</t>
  </si>
  <si>
    <t>ROLNICTWO I ŁOWIECTWO</t>
  </si>
  <si>
    <t>Infrastruktura wodociagowa i sanitacyjna wsi</t>
  </si>
  <si>
    <t>Zasiłki stałe</t>
  </si>
  <si>
    <t>Świadczenia na rzecz osób fizycznych</t>
  </si>
  <si>
    <r>
      <t xml:space="preserve">Na podstawie art.18 ust. 2 pkt. 4 ustawy z dnia 8 marca 1990 r. </t>
    </r>
    <r>
      <rPr>
        <b/>
        <sz val="12"/>
        <rFont val="Calibri"/>
        <family val="2"/>
      </rPr>
      <t>o samorządzie gminnym</t>
    </r>
    <r>
      <rPr>
        <sz val="12"/>
        <rFont val="Calibri"/>
        <family val="2"/>
      </rPr>
      <t xml:space="preserve"> (Dz. U. z 2020 r., poz.713 t.j.) oraz art. 211 i art. 212 ustawy z dnia 27 sierpnia 2009 r. </t>
    </r>
    <r>
      <rPr>
        <b/>
        <sz val="12"/>
        <rFont val="Calibri"/>
        <family val="2"/>
      </rPr>
      <t>o finansach publicznych</t>
    </r>
    <r>
      <rPr>
        <sz val="12"/>
        <rFont val="Calibri"/>
        <family val="2"/>
      </rPr>
      <t xml:space="preserve"> (Dz. U. z 2019 r. poz. 869 ze zm.)</t>
    </r>
    <r>
      <rPr>
        <b/>
        <sz val="12"/>
        <rFont val="Calibri"/>
        <family val="2"/>
      </rPr>
      <t xml:space="preserve"> Rada Gminy Zarszyn</t>
    </r>
  </si>
  <si>
    <t>Dotacje celowe wprowadza się do budżetu na podstawie:</t>
  </si>
  <si>
    <t>z dnia 28 października 2020 r.</t>
  </si>
  <si>
    <t>Usługi opiekuńcze i specjalistyczne usługi opiekuńcze</t>
  </si>
  <si>
    <t>Dokonano zmian w planie finansowym zadań z zakresu administracji rządowej oraz innych zadań zleconych gminie na 2020 rok polegających na:</t>
  </si>
  <si>
    <t>I. DOCHODY</t>
  </si>
  <si>
    <t>II. WYDATKI</t>
  </si>
  <si>
    <t>Dotacja celowa z budżetu państwa na realizację zadań zleconych z przeznaczeniem na organizowanie i świadczenie specjalistycznych usług opiekuńczych w miejscu zamieszkania dla osób z zaburzeniami psychicznymi</t>
  </si>
  <si>
    <t>klasyfikacja drzew</t>
  </si>
  <si>
    <t>usuniecie dzrew</t>
  </si>
  <si>
    <t>"Wykonanie dokumentacji projektowej na budowę oświetlenia części ul. Granicznej i ul. Karpackiej w miejscowości Pielnia"</t>
  </si>
  <si>
    <t>FS Pielnia -218,50</t>
  </si>
  <si>
    <t>FS Pielnia +2062,05</t>
  </si>
  <si>
    <t>FS Pielnia -1,90</t>
  </si>
  <si>
    <t>FS Pilenia 494,65</t>
  </si>
  <si>
    <t>FS pilenia 2062,05</t>
  </si>
  <si>
    <t>FS Now.341,30</t>
  </si>
  <si>
    <t>FS Now.-341,31</t>
  </si>
  <si>
    <t>FS Nowosielce</t>
  </si>
  <si>
    <t>FS bażanówka</t>
  </si>
  <si>
    <t>"Opracowanie dokumentacji projektowej na budowę oswietlenia ulic: Ogrodowej, Spacerowej i Stawowej w Bażanówce"</t>
  </si>
  <si>
    <t>FS Baznaówka</t>
  </si>
  <si>
    <t>FS Bażnaówka -7,43</t>
  </si>
  <si>
    <t>FS Bażanówka -133</t>
  </si>
  <si>
    <t>Zmienia się plan wydatków na przedsięwzięcia realizowane w ramach Funduszu Sołeckiego w sołectwie Bażanówka, Nowosielce i Pielnia polegające na zmianie przedsięwzięć przewidzianych do realizacji w 2020 r. w ramach przyznanej kwoty. Plan wydatków po zmianach przedstawiają tabele poniżej.</t>
  </si>
  <si>
    <t>PIELNIA</t>
  </si>
  <si>
    <t>Naprawa dróg, zakup tłucznia w miejscowości Pielnia</t>
  </si>
  <si>
    <t>Dostawa i montaż 3 wiat przystankowych w miejscowości Pielnia</t>
  </si>
  <si>
    <t>Wykonanie dokumetacji projektowej na budowę oświetlenia części ul. Granicznej                      i ul. Karpackiej w miejscowości Pielnia</t>
  </si>
  <si>
    <t>Wykonanie płytki odbojowej przy Domu Kultury "Strażak" w miejscowości Pielnia</t>
  </si>
  <si>
    <t>NOWOSIELCE</t>
  </si>
  <si>
    <t>"Remont sceny w Domu Kultury w miejscowości Nowosielce"</t>
  </si>
  <si>
    <t>"Przebudowa pomieszczenia piwnicznego na sanitariaty w Domu Kultury w Nowosielcach"</t>
  </si>
  <si>
    <t>"Zakup zasłon scenicznych do Domu Kultury w miejscowości Nowosielce"</t>
  </si>
  <si>
    <t>"Zakup środków do konserwacji i środków czystości do Domu Kultury w miejscowości Nowosielce"</t>
  </si>
  <si>
    <t>Remont drogi wewnętrznej nr działki 963 w miejscowości Pielnia</t>
  </si>
  <si>
    <t>BAŻANÓWKA</t>
  </si>
  <si>
    <t>Opracowanie dokumentacji projektowej na przebudowę drogi gminnej nr 148000R położonej na dzialkach p nr ewid. 77 i 333 w Bażanówce</t>
  </si>
  <si>
    <t>Opracowanie dokumentacji projektowej na budowę oswietlenia ulic: Ogrodowej, Spacerowej i Stawowej w Bażanówce</t>
  </si>
  <si>
    <t>Remont instalacji elektrycznej w budynku Domu Strażaka w Bażanówce</t>
  </si>
  <si>
    <t>Naprawa ubytków w nawierzchni asfaltowej na ul. Wiejskiej w Bażanówce</t>
  </si>
  <si>
    <t>Zakup kruszywa na drogi położonej na działkach o nr ewid. 404, 1025, 1057 w Bażanówce</t>
  </si>
  <si>
    <t>Zagospodarowanie terenu przy budynku Domu Strażaka w Bażanówce</t>
  </si>
  <si>
    <t>Zakup rolet i moskitiery do Domu Kultury w Bażanówce</t>
  </si>
  <si>
    <t>Zakup środków czystości oraz środków do konserwacji budynku Domu Kultury w Bażanówce</t>
  </si>
  <si>
    <t>Oddziały przedszkolne w szkołach podstawowych</t>
  </si>
  <si>
    <t>EDUKACYJNA OPIEKA WYCHOWAWCZA</t>
  </si>
  <si>
    <t>Świetlice szkolne</t>
  </si>
  <si>
    <t>dochody z tytułu sprzedaży działek mienia gminy</t>
  </si>
  <si>
    <t>0690</t>
  </si>
  <si>
    <t>DZIAŁALNOŚĆ USŁUGOWA</t>
  </si>
  <si>
    <t>Cmentarze</t>
  </si>
  <si>
    <t>Wpływy z tytułu opłaty za wykup miejsc na cmentarzu komunalnym</t>
  </si>
  <si>
    <t>Wpływy z tytułu odsetek na rachunku bankowym</t>
  </si>
  <si>
    <t>0920</t>
  </si>
  <si>
    <t>Składki na ubezpieczenie zdrowotne opłacane za osoby pobierające niektóre świadczenia z pomocy społecznej oraz za osoby uczestniczące w zajęciach w centrum integracji społecznej</t>
  </si>
  <si>
    <t>Dotacja celowa z budżetu państwa na realizację zadań własnych na dofinansowanie opłacania składek na ubezpieczenie zdrowotne, o którym mowa w art. 17 ust. 1 pkt 20 ustawy z dnia 12 marca 2004 r. o pomocy społecznej</t>
  </si>
  <si>
    <t>Dotacja celowa z budżetu państwa na realizację zadań własnych z przeznaczeniem na dofinansowanie wypłat zasiłków stałych</t>
  </si>
  <si>
    <t>Wpływy za usługi opiekuńcze</t>
  </si>
  <si>
    <t>0830</t>
  </si>
  <si>
    <t>RODZINA</t>
  </si>
  <si>
    <t>Wspieranie rodziny</t>
  </si>
  <si>
    <t>Wpływy z tytułu zwrotu z gmin sąsiednich kosztów opieki nad dziećmi do lat 3 w Samorządowym Żłobku w Nowosielcach</t>
  </si>
  <si>
    <t>2690</t>
  </si>
  <si>
    <t>2310</t>
  </si>
  <si>
    <t>Domy i ośrodki kultury, swietlice i kluby</t>
  </si>
  <si>
    <t>Wpływy z tytułu odszkodowania za zniszczone mienie w budynku Domu Kultury w Nowosielcach</t>
  </si>
  <si>
    <t>0950</t>
  </si>
  <si>
    <t>010</t>
  </si>
  <si>
    <t>01010</t>
  </si>
  <si>
    <t>0770</t>
  </si>
  <si>
    <t>wynagrodzenia i składki od nich naliczane</t>
  </si>
  <si>
    <t>Realizacja zadań wymagających stosowania specjalnej organizacji nauki i metod pracy dla dzieci w przedszkolach, oddziałach przedszkolnych w szkołach podstawowych i iinych formach wychowania przedszkolnego</t>
  </si>
  <si>
    <t>Realizacja zadań wymagających stosowania specjalnej organizacji nauki i metod pracy dla dzieci i młodzieży w szkołach podstawowych</t>
  </si>
  <si>
    <t>01030</t>
  </si>
  <si>
    <t>Izby rolnicze</t>
  </si>
  <si>
    <t>Przychody</t>
  </si>
  <si>
    <t>§</t>
  </si>
  <si>
    <t>Wyszczególnienie</t>
  </si>
  <si>
    <t>Kwota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</si>
  <si>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</si>
  <si>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samorzadu terytorialnego z wynikajacych z rozliczenia środków określonych w art. 5 ust. 1 i 2 ustawy i dotacji na realizację programu, projektu lub zadania finansowanego z udziałem tych  środków</t>
  </si>
  <si>
    <t>Wolne środki, o których mowa w art. 217 ust. 2 pkt. 6 ustawy</t>
  </si>
  <si>
    <t>Przychody z zaciągniętych pożyczek i kredytów na rynku krajowym</t>
  </si>
  <si>
    <t>Przychody ogółem</t>
  </si>
  <si>
    <t xml:space="preserve">Rozchody </t>
  </si>
  <si>
    <t>Spłaty otrzymanych krajowych pożyczek i kredytów</t>
  </si>
  <si>
    <t>FS Bażanówka</t>
  </si>
  <si>
    <t>FS Pielnia</t>
  </si>
  <si>
    <t>SzP Jacmierz</t>
  </si>
  <si>
    <t>Wydatki na realizację programów finansowanych z udziałem środków o których mowa w art.. 5 ust. 1 pkt 2 ustawy, w tym:</t>
  </si>
  <si>
    <t>"Budowa sieci wodociągowej w miejscowości Odrzechowa" - środki z EFRR</t>
  </si>
  <si>
    <t>"Budowa sieci wodociągowej w miejscowości Odrzechowa" - środki budżetu gminy</t>
  </si>
  <si>
    <t>Modernizacja oczyszczalni scieków w Zarszynie (węzeł odwadniania osadu) - projekt budowlany</t>
  </si>
  <si>
    <t>"Przebudowa dróg gminnych polegająca na  wykonaniu nawierzchni asfaltowej na terenie Gminy Zarszyn"</t>
  </si>
  <si>
    <t>FS Baznaówka 695,00</t>
  </si>
  <si>
    <t>Dotacje celowe przekazane na podstawie porozumienia przez Gminę Besko i Sanok na pokrycie kosztów opieki nad dziećmi do lat 3 w żłobku samorządowym  prowadzonym przez Gminę Zarszyn</t>
  </si>
  <si>
    <t>Środki na dofinansowanie własnych inwestycji pozyskane z innych źródeł na realizację zadania pn. "Budowa sieci wodociągowej w miejscowości Odrzechowa" w ramach Europejskiego Funduszu Rozwoju Regionalnego</t>
  </si>
  <si>
    <t>Środki na dofinansowanie własnych inwestycji pozyskane z innych źródeł na realizację zadania pn. "Budowa sieci wodociągowej w miejscowości Odrzechowa" w ramach Europejskiego Funduszu Rozwoju Regionalnego (refundacja wydatków poniesionych w latach poprzednich)</t>
  </si>
  <si>
    <t>"Opracowanie dokumentacji projektowej na przebudowę drogi gminnej nr 148000R położonej na działkach o nr ewid. 77 i 333 w Bażanówce"</t>
  </si>
  <si>
    <t>Zmniejsza się dotację celową na realizację specjalistycznych usług opiekuńczych na terenie Gminy Zarszyn zgodnie z ustawą o pomocy społecznej o kwotę 1.293,00 zł.</t>
  </si>
  <si>
    <t>Zwiększa się dotację celową na realizację usług opiekuńczych na terenie Gminy Zarszyn zgodnie z ustawą o pomocy społecznej o kwotę 90.000,00 zł.</t>
  </si>
  <si>
    <t>Plan dotacji udzielonych w 2020 r. z budżetu gminy podmiotom należącym i nienależącym do sektora finansów publicznych po zmianach przedstawia załącznik Nr 1 do Uchwały.</t>
  </si>
  <si>
    <t>3.</t>
  </si>
  <si>
    <t>Zwiększa się planowany deficyt budżetu gminy na 2020 rok o kwotę 522.889,09 zł, który po zmianach wynosi 1.889.867,39 zł i zostanie pokryty natępującymi przychodami:</t>
  </si>
  <si>
    <t>a)</t>
  </si>
  <si>
    <t>przychodami jednostek samorządu terytorialnego z niewykorzystanych środków pieniężnych na rachunku bieżącym budżetu, wynikających z rozliczenia dochodów i wydatków nimi finansowanych związanych ze szczególnymi zasadami wykonywania budżetu określonymi w odrębnych ustawach w kwocie 12.170,50 zł,</t>
  </si>
  <si>
    <t>przychodami jednostek samorzadu terytorialnego z wynikajacych z rozliczenia środków określonych w art. 5 ust. 1 i 2 ustawy i dotacji na realizację programu, projektu lub zadania finansowanego z udziałem tych  środków w kwocie 15.603,34 zł,</t>
  </si>
  <si>
    <t>b)</t>
  </si>
  <si>
    <t>przychodami z zaciągniętych kredytów i pożyczek na rynku krajowym w kwocie 1.061.899,56 zł.</t>
  </si>
  <si>
    <t>c)</t>
  </si>
  <si>
    <t>przychodami z tytułu wolnych środków, o których mowa w art. 217 ust. 2 pkt. 6 ustawy w wysokości 800.193,99 zł.</t>
  </si>
  <si>
    <t>d)</t>
  </si>
  <si>
    <t>Zwiększa się planowane przychody z tytułu wolnych środków, o których mowa w art. 217 ust. 2 pkt.6 ustawy o kwotę 772.889,09 zł, która po zmianach wynosi 1.050.193,99 zł</t>
  </si>
  <si>
    <t>Zwiększa się planowane rozchody z tytułu kredytów i pożyczek o kwotę 250.000,0, które po zmianach wynoszą 1.861.604,00 zł.</t>
  </si>
  <si>
    <t>4.</t>
  </si>
  <si>
    <t>Plan przychodów i rozchodów po zmianach określa poniższa tabela.</t>
  </si>
  <si>
    <t>§ 8</t>
  </si>
  <si>
    <t xml:space="preserve">Dotacja celowa z budżetu państwa na realizację zadań zleconych z przeznaczeniem na opłacenie składki na ubezpieczenie zdrowotne za osoby pobierające niektóre świadczenia rodzinne oraz zasiłki dla opiekunów na podstawie ustawy o świadczeniach opieki zdrowotnej finansowanych ze środków publicznych </t>
  </si>
  <si>
    <t>5.</t>
  </si>
  <si>
    <t>6.</t>
  </si>
  <si>
    <t>7.</t>
  </si>
  <si>
    <t>Decyzji Wojewody Podkarpackiego z dnia 11.08.2020 r. znak: 85/18.3122.2.149.2020.ZW.</t>
  </si>
  <si>
    <t>Decyzja Wojewody Podkarpackiego z dnia 21.10.2020 r. znak: 85/18.3122.2.238.2020.ZW.</t>
  </si>
  <si>
    <t>Decyzja Wojewody Podkarpackiego z dnia 21.10.2020 r. znak: 85/18.3122.2.239.2020.ZW.</t>
  </si>
  <si>
    <t>Decyzja Wojewody Podkarpackiego z dnia 26.10.2020 r. znak: 85/18.3122.2.248.2020.ZW.</t>
  </si>
  <si>
    <t>Decyzja Wojewody Podkarpackiego z dnia 27.10.2020 r. znak: 85/18.3122.2.250.2020.ZW.</t>
  </si>
  <si>
    <t>Uchwała Nr XXVII/199/2020</t>
  </si>
  <si>
    <t>Środki z Funduszu Pracy na realizację Programu dofinansowania dodatku do wynagrodzenia dla asystentów rodziny aktywnie działających w okresie zwalczania pandemii Covid - 19</t>
  </si>
  <si>
    <t>Dotacja celowa z budżetu państwa na realizację zadań zleconych z przeznaczeniem na realizację świadczenia "Dobry start"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</si>
  <si>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</si>
  <si>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Tworzenie i funkcjonowanie żłobków</t>
  </si>
  <si>
    <t>Stołówki szkolne i przedszkolne</t>
  </si>
  <si>
    <t>Aneksu nr RPPK.04.03.02-18-0021/18-02 do uomy o dofinansowanie Prokektu w ramach RPO Województwa Podkarpackiego na lata 2014-2020 z dnia 16 października 2020 r.</t>
  </si>
  <si>
    <t>Umowa Nr S-III.122/A/2020 z dnia 14.09.2020 r. pomiędzy Wojewodą Podkarpackim, a Gminą Zarszyn.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</si>
</sst>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,##0"/>
    <numFmt numFmtId="165" formatCode="0###0"/>
    <numFmt numFmtId="166" formatCode="###0"/>
    <numFmt numFmtId="167" formatCode="00##0"/>
    <numFmt numFmtId="168" formatCode="##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###0"/>
    <numFmt numFmtId="174" formatCode="0###0.00"/>
    <numFmt numFmtId="175" formatCode="0###"/>
    <numFmt numFmtId="176" formatCode="###"/>
    <numFmt numFmtId="177" formatCode="0###00"/>
    <numFmt numFmtId="178" formatCode="0.###0"/>
    <numFmt numFmtId="179" formatCode="0,##0"/>
    <numFmt numFmtId="180" formatCode="0#.##0"/>
    <numFmt numFmtId="181" formatCode="00#,##0"/>
    <numFmt numFmtId="182" formatCode="0##0"/>
    <numFmt numFmtId="183" formatCode="00\-000"/>
    <numFmt numFmtId="184" formatCode="000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u val="single"/>
      <sz val="12"/>
      <name val="Calibri"/>
      <family val="2"/>
    </font>
    <font>
      <b/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2" fillId="32" borderId="10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" fontId="3" fillId="3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2" fillId="7" borderId="10" xfId="0" applyNumberFormat="1" applyFont="1" applyFill="1" applyBorder="1" applyAlignment="1">
      <alignment horizontal="right" vertical="top"/>
    </xf>
    <xf numFmtId="4" fontId="2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vertical="top"/>
    </xf>
    <xf numFmtId="4" fontId="2" fillId="7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4" fontId="2" fillId="32" borderId="13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vertical="top"/>
    </xf>
    <xf numFmtId="4" fontId="3" fillId="32" borderId="13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/>
    </xf>
    <xf numFmtId="0" fontId="4" fillId="32" borderId="11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/>
    </xf>
    <xf numFmtId="4" fontId="2" fillId="7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4" fontId="3" fillId="32" borderId="0" xfId="0" applyNumberFormat="1" applyFont="1" applyFill="1" applyAlignment="1">
      <alignment/>
    </xf>
    <xf numFmtId="4" fontId="7" fillId="32" borderId="0" xfId="0" applyNumberFormat="1" applyFont="1" applyFill="1" applyBorder="1" applyAlignment="1">
      <alignment/>
    </xf>
    <xf numFmtId="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top"/>
    </xf>
    <xf numFmtId="0" fontId="4" fillId="35" borderId="14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left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vertical="top"/>
    </xf>
    <xf numFmtId="166" fontId="2" fillId="35" borderId="11" xfId="0" applyNumberFormat="1" applyFont="1" applyFill="1" applyBorder="1" applyAlignment="1">
      <alignment horizontal="left" vertical="top"/>
    </xf>
    <xf numFmtId="166" fontId="2" fillId="35" borderId="12" xfId="0" applyNumberFormat="1" applyFont="1" applyFill="1" applyBorder="1" applyAlignment="1">
      <alignment horizontal="left" vertical="top"/>
    </xf>
    <xf numFmtId="166" fontId="2" fillId="32" borderId="11" xfId="0" applyNumberFormat="1" applyFont="1" applyFill="1" applyBorder="1" applyAlignment="1">
      <alignment horizontal="left" vertical="top"/>
    </xf>
    <xf numFmtId="166" fontId="2" fillId="32" borderId="12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4" fontId="2" fillId="32" borderId="15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165" fontId="4" fillId="7" borderId="10" xfId="0" applyNumberFormat="1" applyFont="1" applyFill="1" applyBorder="1" applyAlignment="1">
      <alignment horizontal="center" vertical="center" wrapText="1"/>
    </xf>
    <xf numFmtId="165" fontId="4" fillId="32" borderId="11" xfId="0" applyNumberFormat="1" applyFont="1" applyFill="1" applyBorder="1" applyAlignment="1">
      <alignment horizontal="center" vertical="center" wrapText="1"/>
    </xf>
    <xf numFmtId="165" fontId="4" fillId="32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right" vertical="top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left" vertical="top"/>
    </xf>
    <xf numFmtId="4" fontId="2" fillId="32" borderId="0" xfId="0" applyNumberFormat="1" applyFont="1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52" applyFont="1" applyAlignment="1">
      <alignment horizontal="left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4" fontId="8" fillId="0" borderId="0" xfId="52" applyNumberFormat="1" applyFont="1" applyFill="1" applyBorder="1" applyAlignment="1">
      <alignment horizontal="right"/>
      <protection/>
    </xf>
    <xf numFmtId="165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166" fontId="10" fillId="32" borderId="10" xfId="52" applyNumberFormat="1" applyFont="1" applyFill="1" applyBorder="1" applyAlignment="1">
      <alignment horizontal="center" vertical="center" wrapText="1"/>
      <protection/>
    </xf>
    <xf numFmtId="165" fontId="10" fillId="32" borderId="10" xfId="52" applyNumberFormat="1" applyFont="1" applyFill="1" applyBorder="1" applyAlignment="1">
      <alignment horizontal="center" vertical="center" wrapText="1"/>
      <protection/>
    </xf>
    <xf numFmtId="4" fontId="10" fillId="32" borderId="10" xfId="52" applyNumberFormat="1" applyFont="1" applyFill="1" applyBorder="1" applyAlignment="1">
      <alignment horizontal="right"/>
      <protection/>
    </xf>
    <xf numFmtId="166" fontId="8" fillId="32" borderId="10" xfId="52" applyNumberFormat="1" applyFont="1" applyFill="1" applyBorder="1" applyAlignment="1">
      <alignment horizontal="center" vertical="center" wrapText="1"/>
      <protection/>
    </xf>
    <xf numFmtId="165" fontId="8" fillId="32" borderId="10" xfId="52" applyNumberFormat="1" applyFont="1" applyFill="1" applyBorder="1" applyAlignment="1">
      <alignment horizontal="center" vertical="center" wrapText="1"/>
      <protection/>
    </xf>
    <xf numFmtId="4" fontId="8" fillId="32" borderId="10" xfId="52" applyNumberFormat="1" applyFont="1" applyFill="1" applyBorder="1" applyAlignment="1">
      <alignment horizontal="right"/>
      <protection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49" fontId="2" fillId="32" borderId="11" xfId="0" applyNumberFormat="1" applyFont="1" applyFill="1" applyBorder="1" applyAlignment="1">
      <alignment horizontal="left" vertical="top"/>
    </xf>
    <xf numFmtId="49" fontId="2" fillId="32" borderId="12" xfId="0" applyNumberFormat="1" applyFont="1" applyFill="1" applyBorder="1" applyAlignment="1">
      <alignment horizontal="left" vertical="top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/>
    </xf>
    <xf numFmtId="49" fontId="4" fillId="32" borderId="12" xfId="0" applyNumberFormat="1" applyFont="1" applyFill="1" applyBorder="1" applyAlignment="1">
      <alignment horizontal="left"/>
    </xf>
    <xf numFmtId="0" fontId="0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2" fillId="0" borderId="16" xfId="52" applyFont="1" applyBorder="1" applyAlignment="1">
      <alignment horizontal="left"/>
      <protection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right" vertical="top"/>
      <protection/>
    </xf>
    <xf numFmtId="0" fontId="3" fillId="0" borderId="10" xfId="52" applyFont="1" applyBorder="1" applyAlignment="1">
      <alignment horizontal="center"/>
      <protection/>
    </xf>
    <xf numFmtId="4" fontId="3" fillId="0" borderId="10" xfId="52" applyNumberFormat="1" applyFont="1" applyBorder="1" applyAlignment="1">
      <alignment horizontal="right"/>
      <protection/>
    </xf>
    <xf numFmtId="4" fontId="2" fillId="0" borderId="10" xfId="52" applyNumberFormat="1" applyFont="1" applyBorder="1" applyAlignment="1">
      <alignment horizontal="right"/>
      <protection/>
    </xf>
    <xf numFmtId="0" fontId="51" fillId="0" borderId="0" xfId="52" applyFont="1">
      <alignment/>
      <protection/>
    </xf>
    <xf numFmtId="0" fontId="5" fillId="0" borderId="0" xfId="52" applyFont="1">
      <alignment/>
      <protection/>
    </xf>
    <xf numFmtId="4" fontId="7" fillId="32" borderId="0" xfId="0" applyNumberFormat="1" applyFont="1" applyFill="1" applyBorder="1" applyAlignment="1">
      <alignment vertical="top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left" vertical="top"/>
    </xf>
    <xf numFmtId="166" fontId="2" fillId="33" borderId="12" xfId="0" applyNumberFormat="1" applyFont="1" applyFill="1" applyBorder="1" applyAlignment="1">
      <alignment horizontal="left" vertical="top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166" fontId="10" fillId="7" borderId="10" xfId="52" applyNumberFormat="1" applyFont="1" applyFill="1" applyBorder="1" applyAlignment="1">
      <alignment horizontal="center" vertical="center" wrapText="1"/>
      <protection/>
    </xf>
    <xf numFmtId="165" fontId="10" fillId="7" borderId="10" xfId="52" applyNumberFormat="1" applyFont="1" applyFill="1" applyBorder="1" applyAlignment="1">
      <alignment horizontal="center" vertical="center" wrapText="1"/>
      <protection/>
    </xf>
    <xf numFmtId="4" fontId="10" fillId="7" borderId="10" xfId="52" applyNumberFormat="1" applyFont="1" applyFill="1" applyBorder="1" applyAlignment="1">
      <alignment horizontal="right"/>
      <protection/>
    </xf>
    <xf numFmtId="4" fontId="10" fillId="7" borderId="12" xfId="52" applyNumberFormat="1" applyFont="1" applyFill="1" applyBorder="1" applyAlignment="1">
      <alignment horizontal="right"/>
      <protection/>
    </xf>
    <xf numFmtId="0" fontId="9" fillId="32" borderId="10" xfId="52" applyFont="1" applyFill="1" applyBorder="1" applyAlignment="1">
      <alignment horizontal="center"/>
      <protection/>
    </xf>
    <xf numFmtId="0" fontId="2" fillId="32" borderId="11" xfId="0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10" fillId="7" borderId="11" xfId="52" applyFont="1" applyFill="1" applyBorder="1" applyAlignment="1">
      <alignment horizontal="center" vertical="center" wrapText="1"/>
      <protection/>
    </xf>
    <xf numFmtId="0" fontId="10" fillId="7" borderId="14" xfId="52" applyFont="1" applyFill="1" applyBorder="1" applyAlignment="1">
      <alignment horizontal="center" vertical="center" wrapText="1"/>
      <protection/>
    </xf>
    <xf numFmtId="0" fontId="10" fillId="7" borderId="12" xfId="52" applyFont="1" applyFill="1" applyBorder="1" applyAlignment="1">
      <alignment horizontal="center" vertical="center" wrapText="1"/>
      <protection/>
    </xf>
    <xf numFmtId="0" fontId="10" fillId="32" borderId="11" xfId="52" applyFont="1" applyFill="1" applyBorder="1" applyAlignment="1">
      <alignment horizontal="center" vertical="center" wrapText="1"/>
      <protection/>
    </xf>
    <xf numFmtId="0" fontId="10" fillId="32" borderId="14" xfId="52" applyFont="1" applyFill="1" applyBorder="1" applyAlignment="1">
      <alignment horizontal="center" vertical="center" wrapText="1"/>
      <protection/>
    </xf>
    <xf numFmtId="0" fontId="10" fillId="32" borderId="12" xfId="52" applyFont="1" applyFill="1" applyBorder="1" applyAlignment="1">
      <alignment horizontal="center" vertical="center" wrapText="1"/>
      <protection/>
    </xf>
    <xf numFmtId="0" fontId="8" fillId="32" borderId="11" xfId="52" applyFont="1" applyFill="1" applyBorder="1" applyAlignment="1">
      <alignment horizontal="center" vertical="center" wrapText="1"/>
      <protection/>
    </xf>
    <xf numFmtId="0" fontId="8" fillId="32" borderId="14" xfId="52" applyFont="1" applyFill="1" applyBorder="1" applyAlignment="1">
      <alignment horizontal="center" vertical="center" wrapText="1"/>
      <protection/>
    </xf>
    <xf numFmtId="0" fontId="8" fillId="32" borderId="12" xfId="52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4" fontId="8" fillId="32" borderId="12" xfId="52" applyNumberFormat="1" applyFont="1" applyFill="1" applyBorder="1" applyAlignment="1">
      <alignment horizontal="right"/>
      <protection/>
    </xf>
    <xf numFmtId="0" fontId="8" fillId="7" borderId="11" xfId="52" applyFont="1" applyFill="1" applyBorder="1" applyAlignment="1">
      <alignment horizontal="center" vertical="center" wrapText="1"/>
      <protection/>
    </xf>
    <xf numFmtId="0" fontId="8" fillId="7" borderId="14" xfId="52" applyFont="1" applyFill="1" applyBorder="1" applyAlignment="1">
      <alignment horizontal="center" vertical="center" wrapText="1"/>
      <protection/>
    </xf>
    <xf numFmtId="0" fontId="8" fillId="7" borderId="12" xfId="52" applyFont="1" applyFill="1" applyBorder="1" applyAlignment="1">
      <alignment horizontal="center" vertical="center" wrapText="1"/>
      <protection/>
    </xf>
    <xf numFmtId="4" fontId="10" fillId="32" borderId="12" xfId="5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wrapText="1"/>
    </xf>
    <xf numFmtId="0" fontId="2" fillId="32" borderId="11" xfId="0" applyFont="1" applyFill="1" applyBorder="1" applyAlignment="1">
      <alignment horizontal="left" vertical="top"/>
    </xf>
    <xf numFmtId="0" fontId="3" fillId="0" borderId="0" xfId="52" applyFont="1" applyAlignment="1">
      <alignment horizontal="left" vertical="top"/>
      <protection/>
    </xf>
    <xf numFmtId="0" fontId="6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5" fontId="2" fillId="35" borderId="10" xfId="0" applyNumberFormat="1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5" fontId="4" fillId="7" borderId="11" xfId="0" applyNumberFormat="1" applyFont="1" applyFill="1" applyBorder="1" applyAlignment="1">
      <alignment horizontal="center" vertical="center" wrapText="1"/>
    </xf>
    <xf numFmtId="165" fontId="4" fillId="7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8" fillId="32" borderId="11" xfId="52" applyFont="1" applyFill="1" applyBorder="1" applyAlignment="1">
      <alignment horizontal="center" vertical="center" wrapText="1"/>
      <protection/>
    </xf>
    <xf numFmtId="0" fontId="8" fillId="32" borderId="14" xfId="52" applyFont="1" applyFill="1" applyBorder="1" applyAlignment="1">
      <alignment horizontal="center" vertical="center" wrapText="1"/>
      <protection/>
    </xf>
    <xf numFmtId="0" fontId="8" fillId="32" borderId="12" xfId="52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3" fillId="32" borderId="0" xfId="0" applyNumberFormat="1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52" applyFont="1" applyAlignment="1">
      <alignment horizontal="left" wrapText="1"/>
      <protection/>
    </xf>
    <xf numFmtId="165" fontId="9" fillId="0" borderId="16" xfId="52" applyNumberFormat="1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 horizontal="left" vertical="top" wrapText="1"/>
    </xf>
    <xf numFmtId="0" fontId="10" fillId="32" borderId="11" xfId="52" applyFont="1" applyFill="1" applyBorder="1" applyAlignment="1">
      <alignment horizontal="center" vertical="center" wrapText="1"/>
      <protection/>
    </xf>
    <xf numFmtId="0" fontId="10" fillId="32" borderId="14" xfId="52" applyFont="1" applyFill="1" applyBorder="1" applyAlignment="1">
      <alignment horizontal="center" vertical="center" wrapText="1"/>
      <protection/>
    </xf>
    <xf numFmtId="0" fontId="10" fillId="32" borderId="12" xfId="52" applyFont="1" applyFill="1" applyBorder="1" applyAlignment="1">
      <alignment horizontal="center" vertical="center" wrapText="1"/>
      <protection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3" fillId="3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9" fillId="32" borderId="10" xfId="52" applyFont="1" applyFill="1" applyBorder="1" applyAlignment="1">
      <alignment horizontal="center"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0" fontId="2" fillId="32" borderId="11" xfId="0" applyFont="1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5" fontId="2" fillId="32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32" borderId="18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4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9" fillId="32" borderId="10" xfId="52" applyFont="1" applyFill="1" applyBorder="1" applyAlignment="1">
      <alignment horizontal="center"/>
      <protection/>
    </xf>
    <xf numFmtId="0" fontId="10" fillId="7" borderId="11" xfId="52" applyFont="1" applyFill="1" applyBorder="1" applyAlignment="1">
      <alignment horizontal="center" vertical="center" wrapText="1"/>
      <protection/>
    </xf>
    <xf numFmtId="0" fontId="10" fillId="7" borderId="14" xfId="52" applyFont="1" applyFill="1" applyBorder="1" applyAlignment="1">
      <alignment horizontal="center" vertical="center" wrapText="1"/>
      <protection/>
    </xf>
    <xf numFmtId="0" fontId="10" fillId="7" borderId="12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top" wrapText="1"/>
    </xf>
    <xf numFmtId="0" fontId="10" fillId="7" borderId="10" xfId="52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6" fillId="0" borderId="0" xfId="52" applyFont="1" applyBorder="1" applyAlignment="1">
      <alignment horizontal="center" vertical="top" wrapText="1"/>
      <protection/>
    </xf>
    <xf numFmtId="0" fontId="2" fillId="35" borderId="11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/>
    </xf>
    <xf numFmtId="49" fontId="2" fillId="32" borderId="12" xfId="0" applyNumberFormat="1" applyFont="1" applyFill="1" applyBorder="1" applyAlignment="1">
      <alignment horizontal="left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3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2" fillId="0" borderId="11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3" fillId="0" borderId="0" xfId="52" applyFont="1" applyAlignment="1">
      <alignment horizontal="left" vertical="top" wrapText="1"/>
      <protection/>
    </xf>
    <xf numFmtId="0" fontId="3" fillId="32" borderId="11" xfId="52" applyFont="1" applyFill="1" applyBorder="1" applyAlignment="1">
      <alignment horizontal="left" vertical="top" wrapText="1"/>
      <protection/>
    </xf>
    <xf numFmtId="0" fontId="3" fillId="32" borderId="14" xfId="52" applyFont="1" applyFill="1" applyBorder="1" applyAlignment="1">
      <alignment horizontal="left" vertical="top" wrapText="1"/>
      <protection/>
    </xf>
    <xf numFmtId="0" fontId="3" fillId="32" borderId="12" xfId="52" applyFont="1" applyFill="1" applyBorder="1" applyAlignment="1">
      <alignment horizontal="left" vertical="top" wrapText="1"/>
      <protection/>
    </xf>
    <xf numFmtId="0" fontId="3" fillId="32" borderId="0" xfId="52" applyFont="1" applyFill="1" applyAlignment="1">
      <alignment horizontal="left" vertical="top" wrapText="1"/>
      <protection/>
    </xf>
    <xf numFmtId="0" fontId="3" fillId="0" borderId="0" xfId="52" applyFont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3" fillId="32" borderId="11" xfId="52" applyFont="1" applyFill="1" applyBorder="1" applyAlignment="1">
      <alignment horizontal="left"/>
      <protection/>
    </xf>
    <xf numFmtId="0" fontId="3" fillId="32" borderId="14" xfId="52" applyFont="1" applyFill="1" applyBorder="1" applyAlignment="1">
      <alignment horizontal="left"/>
      <protection/>
    </xf>
    <xf numFmtId="0" fontId="3" fillId="32" borderId="12" xfId="52" applyFont="1" applyFill="1" applyBorder="1" applyAlignment="1">
      <alignment horizontal="left"/>
      <protection/>
    </xf>
    <xf numFmtId="0" fontId="52" fillId="0" borderId="11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/>
    </xf>
    <xf numFmtId="0" fontId="3" fillId="0" borderId="11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3" fillId="0" borderId="12" xfId="52" applyFont="1" applyBorder="1" applyAlignment="1">
      <alignment horizontal="lef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3"/>
  <sheetViews>
    <sheetView tabSelected="1" view="pageBreakPreview" zoomScaleSheetLayoutView="100" workbookViewId="0" topLeftCell="A280">
      <selection activeCell="C422" sqref="C422:I422"/>
    </sheetView>
  </sheetViews>
  <sheetFormatPr defaultColWidth="9.140625" defaultRowHeight="12.75"/>
  <cols>
    <col min="1" max="1" width="4.28125" style="1" customWidth="1"/>
    <col min="2" max="2" width="9.7109375" style="1" customWidth="1"/>
    <col min="3" max="3" width="10.28125" style="1" customWidth="1"/>
    <col min="4" max="4" width="10.421875" style="8" customWidth="1"/>
    <col min="5" max="5" width="10.140625" style="1" customWidth="1"/>
    <col min="6" max="6" width="9.8515625" style="1" customWidth="1"/>
    <col min="7" max="7" width="19.7109375" style="1" customWidth="1"/>
    <col min="8" max="8" width="18.00390625" style="1" customWidth="1"/>
    <col min="9" max="9" width="21.57421875" style="1" customWidth="1"/>
    <col min="10" max="10" width="22.421875" style="1" customWidth="1"/>
    <col min="11" max="11" width="20.00390625" style="1" customWidth="1"/>
    <col min="12" max="12" width="17.7109375" style="1" customWidth="1"/>
    <col min="13" max="13" width="10.140625" style="1" bestFit="1" customWidth="1"/>
    <col min="14" max="14" width="9.140625" style="1" customWidth="1"/>
    <col min="15" max="15" width="13.28125" style="1" customWidth="1"/>
    <col min="16" max="16384" width="9.140625" style="1" customWidth="1"/>
  </cols>
  <sheetData>
    <row r="1" ht="14.25" customHeight="1">
      <c r="I1" s="26"/>
    </row>
    <row r="2" ht="12.75" customHeight="1">
      <c r="I2" s="26"/>
    </row>
    <row r="3" spans="2:9" ht="15.75" customHeight="1">
      <c r="B3" s="367" t="s">
        <v>201</v>
      </c>
      <c r="C3" s="367"/>
      <c r="D3" s="367"/>
      <c r="E3" s="367"/>
      <c r="F3" s="367"/>
      <c r="G3" s="367"/>
      <c r="H3" s="367"/>
      <c r="I3" s="367"/>
    </row>
    <row r="4" spans="2:9" ht="15" customHeight="1">
      <c r="B4" s="367" t="s">
        <v>9</v>
      </c>
      <c r="C4" s="367"/>
      <c r="D4" s="367"/>
      <c r="E4" s="367"/>
      <c r="F4" s="367"/>
      <c r="G4" s="367"/>
      <c r="H4" s="367"/>
      <c r="I4" s="367"/>
    </row>
    <row r="5" spans="2:9" ht="17.25" customHeight="1">
      <c r="B5" s="367" t="s">
        <v>76</v>
      </c>
      <c r="C5" s="367"/>
      <c r="D5" s="367"/>
      <c r="E5" s="367"/>
      <c r="F5" s="367"/>
      <c r="G5" s="367"/>
      <c r="H5" s="367"/>
      <c r="I5" s="367"/>
    </row>
    <row r="6" ht="12.75" customHeight="1"/>
    <row r="7" spans="2:9" ht="15.75" customHeight="1">
      <c r="B7" s="368" t="s">
        <v>35</v>
      </c>
      <c r="C7" s="368"/>
      <c r="D7" s="368"/>
      <c r="E7" s="368"/>
      <c r="F7" s="368"/>
      <c r="G7" s="368"/>
      <c r="H7" s="368"/>
      <c r="I7" s="368"/>
    </row>
    <row r="8" ht="11.25" customHeight="1"/>
    <row r="9" spans="2:9" ht="45" customHeight="1">
      <c r="B9" s="369" t="s">
        <v>74</v>
      </c>
      <c r="C9" s="369"/>
      <c r="D9" s="369"/>
      <c r="E9" s="369"/>
      <c r="F9" s="369"/>
      <c r="G9" s="369"/>
      <c r="H9" s="369"/>
      <c r="I9" s="369"/>
    </row>
    <row r="10" ht="10.5" customHeight="1">
      <c r="I10" s="1" t="s">
        <v>22</v>
      </c>
    </row>
    <row r="11" spans="2:9" ht="12.75" customHeight="1">
      <c r="B11" s="370" t="s">
        <v>7</v>
      </c>
      <c r="C11" s="370"/>
      <c r="D11" s="370"/>
      <c r="E11" s="370"/>
      <c r="F11" s="370"/>
      <c r="G11" s="370"/>
      <c r="H11" s="370"/>
      <c r="I11" s="370"/>
    </row>
    <row r="12" ht="11.25" customHeight="1"/>
    <row r="13" spans="2:9" ht="13.5" customHeight="1">
      <c r="B13" s="361" t="s">
        <v>0</v>
      </c>
      <c r="C13" s="361"/>
      <c r="D13" s="361"/>
      <c r="E13" s="361"/>
      <c r="F13" s="361"/>
      <c r="G13" s="361"/>
      <c r="H13" s="361"/>
      <c r="I13" s="361"/>
    </row>
    <row r="14" spans="2:9" ht="8.25" customHeight="1">
      <c r="B14" s="8"/>
      <c r="C14" s="8"/>
      <c r="E14" s="8"/>
      <c r="F14" s="8"/>
      <c r="G14" s="8"/>
      <c r="H14" s="8"/>
      <c r="I14" s="8"/>
    </row>
    <row r="15" spans="2:9" ht="12.75" customHeight="1">
      <c r="B15" s="8"/>
      <c r="C15" s="355" t="s">
        <v>36</v>
      </c>
      <c r="D15" s="355"/>
      <c r="E15" s="355"/>
      <c r="F15" s="355"/>
      <c r="G15" s="355"/>
      <c r="H15" s="355"/>
      <c r="I15" s="355"/>
    </row>
    <row r="16" spans="2:9" ht="11.25" customHeight="1">
      <c r="B16" s="8"/>
      <c r="C16" s="8"/>
      <c r="E16" s="8"/>
      <c r="F16" s="8"/>
      <c r="G16" s="8"/>
      <c r="H16" s="8"/>
      <c r="I16" s="8"/>
    </row>
    <row r="17" spans="2:9" ht="14.25" customHeight="1">
      <c r="B17" s="356" t="s">
        <v>1</v>
      </c>
      <c r="C17" s="356"/>
      <c r="D17" s="356" t="s">
        <v>2</v>
      </c>
      <c r="E17" s="356"/>
      <c r="F17" s="356"/>
      <c r="G17" s="356"/>
      <c r="H17" s="24" t="s">
        <v>3</v>
      </c>
      <c r="I17" s="24" t="s">
        <v>4</v>
      </c>
    </row>
    <row r="18" spans="2:10" s="54" customFormat="1" ht="16.5" customHeight="1">
      <c r="B18" s="371" t="s">
        <v>20</v>
      </c>
      <c r="C18" s="371"/>
      <c r="D18" s="371"/>
      <c r="E18" s="371"/>
      <c r="F18" s="371"/>
      <c r="G18" s="371"/>
      <c r="H18" s="19">
        <f>H25+H19+H22+H33+H42</f>
        <v>62534</v>
      </c>
      <c r="I18" s="19">
        <f>I25+I19+I22+I33+I42</f>
        <v>15664</v>
      </c>
      <c r="J18" s="53">
        <f>H18-I18</f>
        <v>46870</v>
      </c>
    </row>
    <row r="19" spans="2:10" s="54" customFormat="1" ht="16.5" customHeight="1">
      <c r="B19" s="198">
        <v>710</v>
      </c>
      <c r="C19" s="48"/>
      <c r="D19" s="347" t="s">
        <v>124</v>
      </c>
      <c r="E19" s="348"/>
      <c r="F19" s="348"/>
      <c r="G19" s="349"/>
      <c r="H19" s="75">
        <f>H20</f>
        <v>4000</v>
      </c>
      <c r="I19" s="75">
        <f>I20</f>
        <v>0</v>
      </c>
      <c r="J19" s="53"/>
    </row>
    <row r="20" spans="2:10" s="54" customFormat="1" ht="16.5" customHeight="1">
      <c r="B20" s="197">
        <v>71035</v>
      </c>
      <c r="C20" s="84"/>
      <c r="D20" s="302" t="s">
        <v>125</v>
      </c>
      <c r="E20" s="303"/>
      <c r="F20" s="303"/>
      <c r="G20" s="304"/>
      <c r="H20" s="3">
        <f>H21</f>
        <v>4000</v>
      </c>
      <c r="I20" s="3">
        <f>I21</f>
        <v>0</v>
      </c>
      <c r="J20" s="53"/>
    </row>
    <row r="21" spans="2:10" s="54" customFormat="1" ht="30.75" customHeight="1">
      <c r="B21" s="83"/>
      <c r="C21" s="33"/>
      <c r="D21" s="457" t="s">
        <v>126</v>
      </c>
      <c r="E21" s="458"/>
      <c r="F21" s="458"/>
      <c r="G21" s="459"/>
      <c r="H21" s="4">
        <v>4000</v>
      </c>
      <c r="I21" s="3"/>
      <c r="J21" s="53"/>
    </row>
    <row r="22" spans="2:10" s="54" customFormat="1" ht="16.5" customHeight="1">
      <c r="B22" s="167">
        <v>750</v>
      </c>
      <c r="C22" s="76"/>
      <c r="D22" s="461" t="s">
        <v>45</v>
      </c>
      <c r="E22" s="462"/>
      <c r="F22" s="462"/>
      <c r="G22" s="463"/>
      <c r="H22" s="75">
        <f>H23</f>
        <v>0</v>
      </c>
      <c r="I22" s="75">
        <f>I23</f>
        <v>1500</v>
      </c>
      <c r="J22" s="53"/>
    </row>
    <row r="23" spans="2:10" s="54" customFormat="1" ht="16.5" customHeight="1">
      <c r="B23" s="197">
        <v>75023</v>
      </c>
      <c r="C23" s="205"/>
      <c r="D23" s="404" t="s">
        <v>46</v>
      </c>
      <c r="E23" s="405"/>
      <c r="F23" s="405"/>
      <c r="G23" s="406"/>
      <c r="H23" s="3">
        <f>H24</f>
        <v>0</v>
      </c>
      <c r="I23" s="3">
        <f>I24</f>
        <v>1500</v>
      </c>
      <c r="J23" s="53"/>
    </row>
    <row r="24" spans="2:10" s="54" customFormat="1" ht="16.5" customHeight="1">
      <c r="B24" s="83"/>
      <c r="C24" s="33"/>
      <c r="D24" s="457" t="s">
        <v>127</v>
      </c>
      <c r="E24" s="458"/>
      <c r="F24" s="458"/>
      <c r="G24" s="459"/>
      <c r="H24" s="4"/>
      <c r="I24" s="3">
        <v>1500</v>
      </c>
      <c r="J24" s="53"/>
    </row>
    <row r="25" spans="2:10" s="54" customFormat="1" ht="20.25" customHeight="1">
      <c r="B25" s="173">
        <v>852</v>
      </c>
      <c r="C25" s="112"/>
      <c r="D25" s="347" t="s">
        <v>64</v>
      </c>
      <c r="E25" s="348"/>
      <c r="F25" s="348"/>
      <c r="G25" s="349"/>
      <c r="H25" s="30">
        <f>H30+H28+H26</f>
        <v>30621</v>
      </c>
      <c r="I25" s="30">
        <f>I30+I28+I26</f>
        <v>5164</v>
      </c>
      <c r="J25" s="53"/>
    </row>
    <row r="26" spans="2:10" s="54" customFormat="1" ht="63.75" customHeight="1">
      <c r="B26" s="201">
        <v>85213</v>
      </c>
      <c r="C26" s="205"/>
      <c r="D26" s="404" t="s">
        <v>129</v>
      </c>
      <c r="E26" s="405"/>
      <c r="F26" s="405"/>
      <c r="G26" s="406"/>
      <c r="H26" s="3">
        <f>H27</f>
        <v>621</v>
      </c>
      <c r="I26" s="3">
        <f>I27</f>
        <v>0</v>
      </c>
      <c r="J26" s="53"/>
    </row>
    <row r="27" spans="2:10" s="54" customFormat="1" ht="78.75" customHeight="1">
      <c r="B27" s="83"/>
      <c r="C27" s="33"/>
      <c r="D27" s="457" t="s">
        <v>130</v>
      </c>
      <c r="E27" s="458"/>
      <c r="F27" s="458"/>
      <c r="G27" s="459"/>
      <c r="H27" s="4">
        <v>621</v>
      </c>
      <c r="I27" s="4"/>
      <c r="J27" s="53"/>
    </row>
    <row r="28" spans="2:10" s="54" customFormat="1" ht="15" customHeight="1">
      <c r="B28" s="201">
        <v>85216</v>
      </c>
      <c r="C28" s="165"/>
      <c r="D28" s="312" t="s">
        <v>72</v>
      </c>
      <c r="E28" s="313"/>
      <c r="F28" s="313"/>
      <c r="G28" s="314"/>
      <c r="H28" s="3">
        <f>H29</f>
        <v>0</v>
      </c>
      <c r="I28" s="3">
        <f>I29</f>
        <v>3871</v>
      </c>
      <c r="J28" s="53"/>
    </row>
    <row r="29" spans="2:10" s="54" customFormat="1" ht="48" customHeight="1">
      <c r="B29" s="83"/>
      <c r="C29" s="33"/>
      <c r="D29" s="457" t="s">
        <v>131</v>
      </c>
      <c r="E29" s="458"/>
      <c r="F29" s="458"/>
      <c r="G29" s="459"/>
      <c r="H29" s="4">
        <v>0</v>
      </c>
      <c r="I29" s="4">
        <v>3871</v>
      </c>
      <c r="J29" s="53"/>
    </row>
    <row r="30" spans="2:10" s="54" customFormat="1" ht="18.75" customHeight="1">
      <c r="B30" s="174">
        <v>85228</v>
      </c>
      <c r="C30" s="176"/>
      <c r="D30" s="312" t="s">
        <v>77</v>
      </c>
      <c r="E30" s="313"/>
      <c r="F30" s="313"/>
      <c r="G30" s="314"/>
      <c r="H30" s="3">
        <f>H32+H31</f>
        <v>30000</v>
      </c>
      <c r="I30" s="3">
        <f>I32+I31</f>
        <v>1293</v>
      </c>
      <c r="J30" s="53"/>
    </row>
    <row r="31" spans="2:10" s="54" customFormat="1" ht="15.75" customHeight="1">
      <c r="B31" s="201"/>
      <c r="C31" s="205"/>
      <c r="D31" s="457" t="s">
        <v>132</v>
      </c>
      <c r="E31" s="458"/>
      <c r="F31" s="458"/>
      <c r="G31" s="459"/>
      <c r="H31" s="4">
        <v>30000</v>
      </c>
      <c r="I31" s="3"/>
      <c r="J31" s="53"/>
    </row>
    <row r="32" spans="2:10" s="54" customFormat="1" ht="78" customHeight="1">
      <c r="B32" s="83"/>
      <c r="C32" s="33"/>
      <c r="D32" s="457" t="s">
        <v>81</v>
      </c>
      <c r="E32" s="458"/>
      <c r="F32" s="458"/>
      <c r="G32" s="459"/>
      <c r="H32" s="4"/>
      <c r="I32" s="4">
        <v>1293</v>
      </c>
      <c r="J32" s="53"/>
    </row>
    <row r="33" spans="2:10" s="54" customFormat="1" ht="18.75" customHeight="1">
      <c r="B33" s="203">
        <v>855</v>
      </c>
      <c r="C33" s="112"/>
      <c r="D33" s="309" t="s">
        <v>134</v>
      </c>
      <c r="E33" s="310"/>
      <c r="F33" s="310"/>
      <c r="G33" s="311"/>
      <c r="H33" s="30">
        <f>H34+H37+H40</f>
        <v>24182</v>
      </c>
      <c r="I33" s="30">
        <f>I34+I37+I40</f>
        <v>9000</v>
      </c>
      <c r="J33" s="53"/>
    </row>
    <row r="34" spans="2:10" s="54" customFormat="1" ht="15.75" customHeight="1">
      <c r="B34" s="197">
        <v>85504</v>
      </c>
      <c r="C34" s="212"/>
      <c r="D34" s="429" t="s">
        <v>135</v>
      </c>
      <c r="E34" s="430"/>
      <c r="F34" s="430"/>
      <c r="G34" s="431"/>
      <c r="H34" s="14">
        <f>H35+H36</f>
        <v>12530</v>
      </c>
      <c r="I34" s="14">
        <f>I36</f>
        <v>0</v>
      </c>
      <c r="J34" s="53"/>
    </row>
    <row r="35" spans="2:10" s="54" customFormat="1" ht="51" customHeight="1">
      <c r="B35" s="287"/>
      <c r="C35" s="212"/>
      <c r="D35" s="457" t="s">
        <v>203</v>
      </c>
      <c r="E35" s="458"/>
      <c r="F35" s="458"/>
      <c r="G35" s="459"/>
      <c r="H35" s="15">
        <v>10830</v>
      </c>
      <c r="I35" s="14"/>
      <c r="J35" s="53"/>
    </row>
    <row r="36" spans="2:10" s="54" customFormat="1" ht="63.75" customHeight="1">
      <c r="B36" s="197"/>
      <c r="C36" s="205"/>
      <c r="D36" s="335" t="s">
        <v>202</v>
      </c>
      <c r="E36" s="336"/>
      <c r="F36" s="336"/>
      <c r="G36" s="337"/>
      <c r="H36" s="4">
        <v>1700</v>
      </c>
      <c r="I36" s="4"/>
      <c r="J36" s="53"/>
    </row>
    <row r="37" spans="2:10" s="54" customFormat="1" ht="15.75" customHeight="1">
      <c r="B37" s="201">
        <v>85505</v>
      </c>
      <c r="C37" s="165"/>
      <c r="D37" s="312" t="s">
        <v>205</v>
      </c>
      <c r="E37" s="313"/>
      <c r="F37" s="313"/>
      <c r="G37" s="314"/>
      <c r="H37" s="3">
        <f>H38+H39</f>
        <v>10000</v>
      </c>
      <c r="I37" s="3">
        <f>I38+I39</f>
        <v>9000</v>
      </c>
      <c r="J37" s="53"/>
    </row>
    <row r="38" spans="2:10" s="54" customFormat="1" ht="46.5" customHeight="1">
      <c r="B38" s="197"/>
      <c r="C38" s="205"/>
      <c r="D38" s="335" t="s">
        <v>136</v>
      </c>
      <c r="E38" s="336"/>
      <c r="F38" s="336"/>
      <c r="G38" s="337"/>
      <c r="H38" s="4"/>
      <c r="I38" s="4">
        <v>9000</v>
      </c>
      <c r="J38" s="53"/>
    </row>
    <row r="39" spans="2:10" s="54" customFormat="1" ht="64.5" customHeight="1">
      <c r="B39" s="362"/>
      <c r="C39" s="363"/>
      <c r="D39" s="335" t="s">
        <v>170</v>
      </c>
      <c r="E39" s="336"/>
      <c r="F39" s="336"/>
      <c r="G39" s="337"/>
      <c r="H39" s="4">
        <v>10000</v>
      </c>
      <c r="I39" s="4"/>
      <c r="J39" s="53"/>
    </row>
    <row r="40" spans="2:10" s="54" customFormat="1" ht="111" customHeight="1">
      <c r="B40" s="288">
        <v>85513</v>
      </c>
      <c r="C40" s="291"/>
      <c r="D40" s="404" t="s">
        <v>204</v>
      </c>
      <c r="E40" s="405"/>
      <c r="F40" s="405"/>
      <c r="G40" s="406"/>
      <c r="H40" s="3">
        <f>H41</f>
        <v>1652</v>
      </c>
      <c r="I40" s="3"/>
      <c r="J40" s="53"/>
    </row>
    <row r="41" spans="2:10" s="54" customFormat="1" ht="111.75" customHeight="1">
      <c r="B41" s="268"/>
      <c r="C41" s="291"/>
      <c r="D41" s="457" t="s">
        <v>192</v>
      </c>
      <c r="E41" s="458"/>
      <c r="F41" s="458"/>
      <c r="G41" s="459"/>
      <c r="H41" s="4">
        <v>1652</v>
      </c>
      <c r="I41" s="4"/>
      <c r="J41" s="53"/>
    </row>
    <row r="42" spans="2:10" s="54" customFormat="1" ht="17.25" customHeight="1">
      <c r="B42" s="203">
        <v>921</v>
      </c>
      <c r="C42" s="112"/>
      <c r="D42" s="309" t="s">
        <v>33</v>
      </c>
      <c r="E42" s="310"/>
      <c r="F42" s="310"/>
      <c r="G42" s="311"/>
      <c r="H42" s="30">
        <f>H43</f>
        <v>3731</v>
      </c>
      <c r="I42" s="30">
        <f>I43</f>
        <v>0</v>
      </c>
      <c r="J42" s="53"/>
    </row>
    <row r="43" spans="2:10" s="54" customFormat="1" ht="16.5" customHeight="1">
      <c r="B43" s="197">
        <v>92109</v>
      </c>
      <c r="C43" s="212"/>
      <c r="D43" s="429" t="s">
        <v>139</v>
      </c>
      <c r="E43" s="430"/>
      <c r="F43" s="430"/>
      <c r="G43" s="431"/>
      <c r="H43" s="14">
        <f>H44</f>
        <v>3731</v>
      </c>
      <c r="I43" s="14">
        <f>I44</f>
        <v>0</v>
      </c>
      <c r="J43" s="53"/>
    </row>
    <row r="44" spans="2:10" s="54" customFormat="1" ht="31.5" customHeight="1">
      <c r="B44" s="197"/>
      <c r="C44" s="205"/>
      <c r="D44" s="489" t="s">
        <v>140</v>
      </c>
      <c r="E44" s="490"/>
      <c r="F44" s="490"/>
      <c r="G44" s="491"/>
      <c r="H44" s="4">
        <v>3731</v>
      </c>
      <c r="I44" s="4"/>
      <c r="J44" s="53"/>
    </row>
    <row r="45" spans="2:10" s="56" customFormat="1" ht="17.25" customHeight="1">
      <c r="B45" s="373" t="s">
        <v>47</v>
      </c>
      <c r="C45" s="373"/>
      <c r="D45" s="373"/>
      <c r="E45" s="373"/>
      <c r="F45" s="373"/>
      <c r="G45" s="373"/>
      <c r="H45" s="19">
        <f>H50+H46</f>
        <v>22805.09</v>
      </c>
      <c r="I45" s="19">
        <f>I50+I46</f>
        <v>8105.09</v>
      </c>
      <c r="J45" s="55"/>
    </row>
    <row r="46" spans="2:10" s="56" customFormat="1" ht="17.25" customHeight="1">
      <c r="B46" s="216" t="s">
        <v>142</v>
      </c>
      <c r="C46" s="217"/>
      <c r="D46" s="353" t="s">
        <v>70</v>
      </c>
      <c r="E46" s="492"/>
      <c r="F46" s="492"/>
      <c r="G46" s="354"/>
      <c r="H46" s="30">
        <f>H47</f>
        <v>8105.09</v>
      </c>
      <c r="I46" s="30">
        <f>I47</f>
        <v>8105.09</v>
      </c>
      <c r="J46" s="55"/>
    </row>
    <row r="47" spans="2:10" s="56" customFormat="1" ht="17.25" customHeight="1">
      <c r="B47" s="218" t="s">
        <v>143</v>
      </c>
      <c r="C47" s="219"/>
      <c r="D47" s="201" t="s">
        <v>71</v>
      </c>
      <c r="E47" s="165"/>
      <c r="F47" s="165"/>
      <c r="G47" s="202"/>
      <c r="H47" s="3">
        <f>H48+H49</f>
        <v>8105.09</v>
      </c>
      <c r="I47" s="3">
        <f>I48+I49</f>
        <v>8105.09</v>
      </c>
      <c r="J47" s="55"/>
    </row>
    <row r="48" spans="2:10" s="56" customFormat="1" ht="81.75" customHeight="1">
      <c r="B48" s="218"/>
      <c r="C48" s="219"/>
      <c r="D48" s="335" t="s">
        <v>171</v>
      </c>
      <c r="E48" s="336"/>
      <c r="F48" s="336"/>
      <c r="G48" s="337"/>
      <c r="H48" s="4"/>
      <c r="I48" s="4">
        <v>8105.09</v>
      </c>
      <c r="J48" s="55"/>
    </row>
    <row r="49" spans="2:10" s="56" customFormat="1" ht="97.5" customHeight="1">
      <c r="B49" s="218"/>
      <c r="C49" s="219"/>
      <c r="D49" s="335" t="s">
        <v>172</v>
      </c>
      <c r="E49" s="336"/>
      <c r="F49" s="336"/>
      <c r="G49" s="337"/>
      <c r="H49" s="4">
        <v>8105.09</v>
      </c>
      <c r="I49" s="4"/>
      <c r="J49" s="55"/>
    </row>
    <row r="50" spans="2:10" s="56" customFormat="1" ht="15.75" customHeight="1">
      <c r="B50" s="198">
        <v>700</v>
      </c>
      <c r="C50" s="48"/>
      <c r="D50" s="347" t="s">
        <v>59</v>
      </c>
      <c r="E50" s="348"/>
      <c r="F50" s="348"/>
      <c r="G50" s="349"/>
      <c r="H50" s="30">
        <f>H51</f>
        <v>14700</v>
      </c>
      <c r="I50" s="30">
        <f>I51</f>
        <v>0</v>
      </c>
      <c r="J50" s="55"/>
    </row>
    <row r="51" spans="2:10" s="56" customFormat="1" ht="15.75" customHeight="1">
      <c r="B51" s="197">
        <v>70005</v>
      </c>
      <c r="C51" s="84"/>
      <c r="D51" s="302" t="s">
        <v>60</v>
      </c>
      <c r="E51" s="303"/>
      <c r="F51" s="303"/>
      <c r="G51" s="304"/>
      <c r="H51" s="3">
        <f>H52</f>
        <v>14700</v>
      </c>
      <c r="I51" s="3">
        <f>I52</f>
        <v>0</v>
      </c>
      <c r="J51" s="55"/>
    </row>
    <row r="52" spans="2:10" s="56" customFormat="1" ht="17.25" customHeight="1">
      <c r="B52" s="124"/>
      <c r="C52" s="64"/>
      <c r="D52" s="457" t="s">
        <v>122</v>
      </c>
      <c r="E52" s="458"/>
      <c r="F52" s="458"/>
      <c r="G52" s="459"/>
      <c r="H52" s="4">
        <v>14700</v>
      </c>
      <c r="I52" s="3"/>
      <c r="J52" s="55"/>
    </row>
    <row r="53" spans="2:10" ht="14.25" customHeight="1">
      <c r="B53" s="374" t="s">
        <v>5</v>
      </c>
      <c r="C53" s="375"/>
      <c r="D53" s="375"/>
      <c r="E53" s="375"/>
      <c r="F53" s="375"/>
      <c r="G53" s="376"/>
      <c r="H53" s="20">
        <f>H18+H45</f>
        <v>85339.09</v>
      </c>
      <c r="I53" s="20">
        <f>I18+I45</f>
        <v>23769.09</v>
      </c>
      <c r="J53" s="53">
        <f>H53-I53</f>
        <v>61570</v>
      </c>
    </row>
    <row r="54" spans="2:9" ht="16.5" customHeight="1">
      <c r="B54" s="5"/>
      <c r="C54" s="5"/>
      <c r="D54" s="135"/>
      <c r="E54" s="6"/>
      <c r="F54" s="6"/>
      <c r="G54" s="6"/>
      <c r="H54" s="7"/>
      <c r="I54" s="7"/>
    </row>
    <row r="55" spans="2:9" ht="15" customHeight="1">
      <c r="B55" s="18" t="s">
        <v>25</v>
      </c>
      <c r="C55" s="333" t="s">
        <v>27</v>
      </c>
      <c r="D55" s="333"/>
      <c r="E55" s="333"/>
      <c r="F55" s="333"/>
      <c r="G55" s="333"/>
      <c r="H55" s="333"/>
      <c r="I55" s="333"/>
    </row>
    <row r="56" spans="3:9" ht="12.75" customHeight="1">
      <c r="C56" s="9"/>
      <c r="E56" s="9"/>
      <c r="F56" s="9"/>
      <c r="G56" s="9"/>
      <c r="H56" s="9"/>
      <c r="I56" s="9"/>
    </row>
    <row r="57" spans="2:9" ht="12.75" customHeight="1">
      <c r="B57" s="327" t="s">
        <v>14</v>
      </c>
      <c r="C57" s="327"/>
      <c r="I57" s="10"/>
    </row>
    <row r="58" spans="2:9" ht="12.75" customHeight="1">
      <c r="B58" s="23"/>
      <c r="C58" s="23"/>
      <c r="I58" s="10"/>
    </row>
    <row r="59" spans="2:9" ht="15.75" customHeight="1">
      <c r="B59" s="372" t="s">
        <v>15</v>
      </c>
      <c r="C59" s="372"/>
      <c r="D59" s="372" t="s">
        <v>16</v>
      </c>
      <c r="E59" s="372" t="s">
        <v>17</v>
      </c>
      <c r="F59" s="372"/>
      <c r="G59" s="372"/>
      <c r="H59" s="475" t="s">
        <v>18</v>
      </c>
      <c r="I59" s="475"/>
    </row>
    <row r="60" spans="2:9" ht="14.25" customHeight="1">
      <c r="B60" s="372"/>
      <c r="C60" s="372"/>
      <c r="D60" s="372"/>
      <c r="E60" s="372"/>
      <c r="F60" s="372"/>
      <c r="G60" s="372"/>
      <c r="H60" s="290" t="s">
        <v>3</v>
      </c>
      <c r="I60" s="290" t="s">
        <v>4</v>
      </c>
    </row>
    <row r="61" spans="2:9" ht="14.25" customHeight="1">
      <c r="B61" s="469" t="s">
        <v>142</v>
      </c>
      <c r="C61" s="471"/>
      <c r="D61" s="220"/>
      <c r="E61" s="269"/>
      <c r="F61" s="271"/>
      <c r="G61" s="270"/>
      <c r="H61" s="20">
        <f>H62</f>
        <v>8105.09</v>
      </c>
      <c r="I61" s="20">
        <f>I62</f>
        <v>8105.09</v>
      </c>
    </row>
    <row r="62" spans="2:9" ht="14.25" customHeight="1">
      <c r="B62" s="221"/>
      <c r="C62" s="222"/>
      <c r="D62" s="223" t="s">
        <v>143</v>
      </c>
      <c r="E62" s="221"/>
      <c r="F62" s="224"/>
      <c r="G62" s="222"/>
      <c r="H62" s="11">
        <f>H63</f>
        <v>8105.09</v>
      </c>
      <c r="I62" s="11">
        <f>I63</f>
        <v>8105.09</v>
      </c>
    </row>
    <row r="63" spans="2:9" ht="14.25" customHeight="1">
      <c r="B63" s="195"/>
      <c r="C63" s="196"/>
      <c r="D63" s="204"/>
      <c r="E63" s="318">
        <v>6297</v>
      </c>
      <c r="F63" s="319"/>
      <c r="G63" s="320"/>
      <c r="H63" s="12">
        <v>8105.09</v>
      </c>
      <c r="I63" s="12">
        <v>8105.09</v>
      </c>
    </row>
    <row r="64" spans="2:9" ht="14.25" customHeight="1">
      <c r="B64" s="315">
        <v>700</v>
      </c>
      <c r="C64" s="316"/>
      <c r="D64" s="129"/>
      <c r="E64" s="206"/>
      <c r="F64" s="207"/>
      <c r="G64" s="208"/>
      <c r="H64" s="20">
        <f>H65</f>
        <v>14700</v>
      </c>
      <c r="I64" s="20">
        <f>I65+I67</f>
        <v>0</v>
      </c>
    </row>
    <row r="65" spans="2:9" ht="14.25" customHeight="1">
      <c r="B65" s="195"/>
      <c r="C65" s="196"/>
      <c r="D65" s="204">
        <v>70005</v>
      </c>
      <c r="E65" s="209"/>
      <c r="F65" s="210"/>
      <c r="G65" s="211"/>
      <c r="H65" s="11">
        <f>H66</f>
        <v>14700</v>
      </c>
      <c r="I65" s="11">
        <f>I66</f>
        <v>0</v>
      </c>
    </row>
    <row r="66" spans="2:9" ht="14.25" customHeight="1">
      <c r="B66" s="195"/>
      <c r="C66" s="196"/>
      <c r="D66" s="13"/>
      <c r="E66" s="342" t="s">
        <v>144</v>
      </c>
      <c r="F66" s="343"/>
      <c r="G66" s="344"/>
      <c r="H66" s="12">
        <v>14700</v>
      </c>
      <c r="I66" s="11"/>
    </row>
    <row r="67" spans="2:9" ht="14.25" customHeight="1">
      <c r="B67" s="315">
        <v>710</v>
      </c>
      <c r="C67" s="316"/>
      <c r="D67" s="289"/>
      <c r="E67" s="206"/>
      <c r="F67" s="207"/>
      <c r="G67" s="208"/>
      <c r="H67" s="20">
        <f>H68</f>
        <v>4000</v>
      </c>
      <c r="I67" s="20">
        <f>I68</f>
        <v>0</v>
      </c>
    </row>
    <row r="68" spans="2:9" ht="14.25" customHeight="1">
      <c r="B68" s="195"/>
      <c r="C68" s="196"/>
      <c r="D68" s="13">
        <v>71035</v>
      </c>
      <c r="E68" s="209"/>
      <c r="F68" s="210"/>
      <c r="G68" s="211"/>
      <c r="H68" s="11">
        <f>H69</f>
        <v>4000</v>
      </c>
      <c r="I68" s="11">
        <f>I69</f>
        <v>0</v>
      </c>
    </row>
    <row r="69" spans="2:9" ht="14.25" customHeight="1">
      <c r="B69" s="195"/>
      <c r="C69" s="196"/>
      <c r="D69" s="13"/>
      <c r="E69" s="342" t="s">
        <v>123</v>
      </c>
      <c r="F69" s="343"/>
      <c r="G69" s="344"/>
      <c r="H69" s="12">
        <v>4000</v>
      </c>
      <c r="I69" s="12"/>
    </row>
    <row r="70" spans="2:9" ht="14.25" customHeight="1">
      <c r="B70" s="315">
        <v>750</v>
      </c>
      <c r="C70" s="316"/>
      <c r="D70" s="119"/>
      <c r="E70" s="206"/>
      <c r="F70" s="207"/>
      <c r="G70" s="208"/>
      <c r="H70" s="20">
        <f>H71</f>
        <v>0</v>
      </c>
      <c r="I70" s="20">
        <f>I71</f>
        <v>1500</v>
      </c>
    </row>
    <row r="71" spans="2:9" ht="14.25" customHeight="1">
      <c r="B71" s="195"/>
      <c r="C71" s="196"/>
      <c r="D71" s="125">
        <v>75023</v>
      </c>
      <c r="E71" s="209"/>
      <c r="F71" s="210"/>
      <c r="G71" s="211"/>
      <c r="H71" s="11">
        <f>H72</f>
        <v>0</v>
      </c>
      <c r="I71" s="11">
        <f>I72</f>
        <v>1500</v>
      </c>
    </row>
    <row r="72" spans="2:9" ht="14.25" customHeight="1">
      <c r="B72" s="338"/>
      <c r="C72" s="339"/>
      <c r="D72" s="125"/>
      <c r="E72" s="345" t="s">
        <v>128</v>
      </c>
      <c r="F72" s="345"/>
      <c r="G72" s="345"/>
      <c r="H72" s="12"/>
      <c r="I72" s="12">
        <v>1500</v>
      </c>
    </row>
    <row r="73" spans="2:9" ht="14.25" customHeight="1">
      <c r="B73" s="372">
        <v>852</v>
      </c>
      <c r="C73" s="372"/>
      <c r="D73" s="119"/>
      <c r="E73" s="474"/>
      <c r="F73" s="474"/>
      <c r="G73" s="474"/>
      <c r="H73" s="20">
        <f>H74+H76+H78</f>
        <v>30621</v>
      </c>
      <c r="I73" s="20">
        <f>I74+I76+I78</f>
        <v>5164</v>
      </c>
    </row>
    <row r="74" spans="2:9" s="57" customFormat="1" ht="14.25" customHeight="1">
      <c r="B74" s="162"/>
      <c r="C74" s="163"/>
      <c r="D74" s="161">
        <v>85213</v>
      </c>
      <c r="E74" s="209"/>
      <c r="F74" s="210"/>
      <c r="G74" s="211"/>
      <c r="H74" s="11">
        <f>H75</f>
        <v>621</v>
      </c>
      <c r="I74" s="11">
        <f>I75</f>
        <v>0</v>
      </c>
    </row>
    <row r="75" spans="2:9" s="57" customFormat="1" ht="14.25" customHeight="1">
      <c r="B75" s="162"/>
      <c r="C75" s="163"/>
      <c r="D75" s="161"/>
      <c r="E75" s="342">
        <v>2030</v>
      </c>
      <c r="F75" s="343"/>
      <c r="G75" s="344"/>
      <c r="H75" s="12">
        <v>621</v>
      </c>
      <c r="I75" s="12">
        <v>0</v>
      </c>
    </row>
    <row r="76" spans="2:9" s="57" customFormat="1" ht="14.25" customHeight="1">
      <c r="B76" s="338"/>
      <c r="C76" s="339"/>
      <c r="D76" s="158">
        <v>85216</v>
      </c>
      <c r="E76" s="209"/>
      <c r="F76" s="210"/>
      <c r="G76" s="211"/>
      <c r="H76" s="11">
        <f>H77</f>
        <v>0</v>
      </c>
      <c r="I76" s="11">
        <f>I77</f>
        <v>3871</v>
      </c>
    </row>
    <row r="77" spans="2:9" s="57" customFormat="1" ht="14.25" customHeight="1">
      <c r="B77" s="338"/>
      <c r="C77" s="339"/>
      <c r="D77" s="158"/>
      <c r="E77" s="342">
        <v>2030</v>
      </c>
      <c r="F77" s="343"/>
      <c r="G77" s="344"/>
      <c r="H77" s="12">
        <v>0</v>
      </c>
      <c r="I77" s="12">
        <v>3871</v>
      </c>
    </row>
    <row r="78" spans="2:9" ht="14.25" customHeight="1">
      <c r="B78" s="346"/>
      <c r="C78" s="346"/>
      <c r="D78" s="125">
        <v>85228</v>
      </c>
      <c r="E78" s="342"/>
      <c r="F78" s="343"/>
      <c r="G78" s="344"/>
      <c r="H78" s="11">
        <f>H79+H80</f>
        <v>30000</v>
      </c>
      <c r="I78" s="11">
        <f>I79+I80</f>
        <v>1293</v>
      </c>
    </row>
    <row r="79" spans="2:9" ht="14.25" customHeight="1">
      <c r="B79" s="338"/>
      <c r="C79" s="339"/>
      <c r="D79" s="204"/>
      <c r="E79" s="342" t="s">
        <v>133</v>
      </c>
      <c r="F79" s="343"/>
      <c r="G79" s="344"/>
      <c r="H79" s="12">
        <v>30000</v>
      </c>
      <c r="I79" s="11"/>
    </row>
    <row r="80" spans="2:9" ht="14.25" customHeight="1">
      <c r="B80" s="346"/>
      <c r="C80" s="346"/>
      <c r="D80" s="125"/>
      <c r="E80" s="342">
        <v>2010</v>
      </c>
      <c r="F80" s="343"/>
      <c r="G80" s="344"/>
      <c r="H80" s="12"/>
      <c r="I80" s="12">
        <v>1293</v>
      </c>
    </row>
    <row r="81" spans="2:9" ht="14.25" customHeight="1">
      <c r="B81" s="315">
        <v>855</v>
      </c>
      <c r="C81" s="316"/>
      <c r="D81" s="200"/>
      <c r="E81" s="213"/>
      <c r="F81" s="214"/>
      <c r="G81" s="215"/>
      <c r="H81" s="20">
        <f>H82+H85+H88</f>
        <v>24182</v>
      </c>
      <c r="I81" s="20">
        <f>I82+I85</f>
        <v>9000</v>
      </c>
    </row>
    <row r="82" spans="2:9" ht="14.25" customHeight="1">
      <c r="B82" s="195"/>
      <c r="C82" s="196"/>
      <c r="D82" s="204">
        <v>85504</v>
      </c>
      <c r="E82" s="209"/>
      <c r="F82" s="210"/>
      <c r="G82" s="211"/>
      <c r="H82" s="11">
        <f>H84+H83</f>
        <v>12530</v>
      </c>
      <c r="I82" s="12"/>
    </row>
    <row r="83" spans="2:9" ht="14.25" customHeight="1">
      <c r="B83" s="272"/>
      <c r="C83" s="273"/>
      <c r="D83" s="274"/>
      <c r="E83" s="342">
        <v>2010</v>
      </c>
      <c r="F83" s="343"/>
      <c r="G83" s="344"/>
      <c r="H83" s="12">
        <v>10830</v>
      </c>
      <c r="I83" s="12"/>
    </row>
    <row r="84" spans="2:9" ht="14.25" customHeight="1">
      <c r="B84" s="195"/>
      <c r="C84" s="196"/>
      <c r="D84" s="204"/>
      <c r="E84" s="342" t="s">
        <v>137</v>
      </c>
      <c r="F84" s="343"/>
      <c r="G84" s="344"/>
      <c r="H84" s="12">
        <v>1700</v>
      </c>
      <c r="I84" s="12"/>
    </row>
    <row r="85" spans="2:9" ht="14.25" customHeight="1">
      <c r="B85" s="195"/>
      <c r="C85" s="196"/>
      <c r="D85" s="204">
        <v>85505</v>
      </c>
      <c r="E85" s="464"/>
      <c r="F85" s="465"/>
      <c r="G85" s="466"/>
      <c r="H85" s="11">
        <f>H86+H87</f>
        <v>10000</v>
      </c>
      <c r="I85" s="11">
        <f>I86+I87</f>
        <v>9000</v>
      </c>
    </row>
    <row r="86" spans="2:9" ht="14.25" customHeight="1">
      <c r="B86" s="195"/>
      <c r="C86" s="196"/>
      <c r="D86" s="204"/>
      <c r="E86" s="342" t="s">
        <v>133</v>
      </c>
      <c r="F86" s="343"/>
      <c r="G86" s="344"/>
      <c r="H86" s="12"/>
      <c r="I86" s="12">
        <v>9000</v>
      </c>
    </row>
    <row r="87" spans="2:9" ht="14.25" customHeight="1">
      <c r="B87" s="195"/>
      <c r="C87" s="196"/>
      <c r="D87" s="204"/>
      <c r="E87" s="342" t="s">
        <v>138</v>
      </c>
      <c r="F87" s="343"/>
      <c r="G87" s="344"/>
      <c r="H87" s="12">
        <v>10000</v>
      </c>
      <c r="I87" s="12"/>
    </row>
    <row r="88" spans="2:9" ht="14.25" customHeight="1">
      <c r="B88" s="272"/>
      <c r="C88" s="273"/>
      <c r="D88" s="274">
        <v>85513</v>
      </c>
      <c r="E88" s="275"/>
      <c r="F88" s="276"/>
      <c r="G88" s="277"/>
      <c r="H88" s="11">
        <f>H89</f>
        <v>1652</v>
      </c>
      <c r="I88" s="11"/>
    </row>
    <row r="89" spans="2:9" ht="14.25" customHeight="1">
      <c r="B89" s="272"/>
      <c r="C89" s="273"/>
      <c r="D89" s="274"/>
      <c r="E89" s="342">
        <v>2010</v>
      </c>
      <c r="F89" s="343"/>
      <c r="G89" s="344"/>
      <c r="H89" s="12">
        <v>1652</v>
      </c>
      <c r="I89" s="12"/>
    </row>
    <row r="90" spans="2:9" ht="14.25" customHeight="1">
      <c r="B90" s="315">
        <v>921</v>
      </c>
      <c r="C90" s="316"/>
      <c r="D90" s="200"/>
      <c r="E90" s="469"/>
      <c r="F90" s="470"/>
      <c r="G90" s="471"/>
      <c r="H90" s="20">
        <f>H91</f>
        <v>3731</v>
      </c>
      <c r="I90" s="20"/>
    </row>
    <row r="91" spans="2:9" ht="14.25" customHeight="1">
      <c r="B91" s="195"/>
      <c r="C91" s="196"/>
      <c r="D91" s="204">
        <v>92109</v>
      </c>
      <c r="E91" s="342"/>
      <c r="F91" s="343"/>
      <c r="G91" s="344"/>
      <c r="H91" s="11">
        <f>H92</f>
        <v>3731</v>
      </c>
      <c r="I91" s="12"/>
    </row>
    <row r="92" spans="2:9" ht="14.25" customHeight="1">
      <c r="B92" s="346"/>
      <c r="C92" s="346"/>
      <c r="D92" s="204"/>
      <c r="E92" s="345" t="s">
        <v>141</v>
      </c>
      <c r="F92" s="345"/>
      <c r="G92" s="345"/>
      <c r="H92" s="12">
        <v>3731</v>
      </c>
      <c r="I92" s="12"/>
    </row>
    <row r="93" spans="2:10" s="54" customFormat="1" ht="17.25" customHeight="1">
      <c r="B93" s="374" t="s">
        <v>5</v>
      </c>
      <c r="C93" s="375"/>
      <c r="D93" s="375"/>
      <c r="E93" s="375"/>
      <c r="F93" s="375"/>
      <c r="G93" s="376"/>
      <c r="H93" s="20">
        <f>H64+H70+H73+H67+H81+H90+H61</f>
        <v>85339.09</v>
      </c>
      <c r="I93" s="20">
        <f>I64+I70+I73+I67+I81+I90+I61</f>
        <v>23769.09</v>
      </c>
      <c r="J93" s="53">
        <f>H93-I93</f>
        <v>61570</v>
      </c>
    </row>
    <row r="94" spans="2:9" ht="17.25" customHeight="1">
      <c r="B94" s="8"/>
      <c r="C94" s="8"/>
      <c r="E94" s="8"/>
      <c r="F94" s="8"/>
      <c r="G94" s="8"/>
      <c r="H94" s="8"/>
      <c r="I94" s="8"/>
    </row>
    <row r="95" spans="2:9" ht="13.5" customHeight="1">
      <c r="B95" s="361" t="s">
        <v>6</v>
      </c>
      <c r="C95" s="361"/>
      <c r="D95" s="361"/>
      <c r="E95" s="361"/>
      <c r="F95" s="361"/>
      <c r="G95" s="361"/>
      <c r="H95" s="361"/>
      <c r="I95" s="361"/>
    </row>
    <row r="96" spans="2:9" ht="17.25" customHeight="1">
      <c r="B96" s="18" t="s">
        <v>24</v>
      </c>
      <c r="C96" s="355" t="s">
        <v>39</v>
      </c>
      <c r="D96" s="355"/>
      <c r="E96" s="355"/>
      <c r="F96" s="355"/>
      <c r="G96" s="355"/>
      <c r="H96" s="355"/>
      <c r="I96" s="355"/>
    </row>
    <row r="97" spans="2:9" ht="9" customHeight="1">
      <c r="B97" s="8"/>
      <c r="C97" s="8"/>
      <c r="E97" s="8"/>
      <c r="F97" s="8"/>
      <c r="G97" s="8"/>
      <c r="H97" s="8"/>
      <c r="I97" s="8"/>
    </row>
    <row r="98" spans="2:9" ht="17.25" customHeight="1">
      <c r="B98" s="350" t="s">
        <v>1</v>
      </c>
      <c r="C98" s="350"/>
      <c r="D98" s="350" t="s">
        <v>2</v>
      </c>
      <c r="E98" s="350"/>
      <c r="F98" s="350"/>
      <c r="G98" s="350"/>
      <c r="H98" s="2" t="s">
        <v>3</v>
      </c>
      <c r="I98" s="2" t="s">
        <v>4</v>
      </c>
    </row>
    <row r="99" spans="2:10" ht="17.25" customHeight="1">
      <c r="B99" s="435" t="s">
        <v>30</v>
      </c>
      <c r="C99" s="435"/>
      <c r="D99" s="435"/>
      <c r="E99" s="435"/>
      <c r="F99" s="435"/>
      <c r="G99" s="435"/>
      <c r="H99" s="36">
        <f>H105+H118+H129+H134+H139+H163+H172+H193+H198+H100+H124+H178+H188</f>
        <v>1179979.98</v>
      </c>
      <c r="I99" s="36">
        <f>I105+I118+I129+I134+I139+I163+I172+I193+I198+I100+I124+I178</f>
        <v>40147.42</v>
      </c>
      <c r="J99" s="53">
        <f>H99-I99</f>
        <v>1139832.56</v>
      </c>
    </row>
    <row r="100" spans="2:10" ht="17.25" customHeight="1">
      <c r="B100" s="472" t="s">
        <v>142</v>
      </c>
      <c r="C100" s="473"/>
      <c r="D100" s="417" t="s">
        <v>70</v>
      </c>
      <c r="E100" s="417"/>
      <c r="F100" s="417"/>
      <c r="G100" s="417"/>
      <c r="H100" s="38">
        <f>H101</f>
        <v>1000</v>
      </c>
      <c r="I100" s="38">
        <f>I101</f>
        <v>0</v>
      </c>
      <c r="J100" s="53"/>
    </row>
    <row r="101" spans="2:10" ht="17.25" customHeight="1">
      <c r="B101" s="467" t="s">
        <v>148</v>
      </c>
      <c r="C101" s="468"/>
      <c r="D101" s="341" t="s">
        <v>149</v>
      </c>
      <c r="E101" s="341"/>
      <c r="F101" s="341"/>
      <c r="G101" s="341"/>
      <c r="H101" s="37">
        <f>H102</f>
        <v>1000</v>
      </c>
      <c r="I101" s="37">
        <f>I102</f>
        <v>0</v>
      </c>
      <c r="J101" s="53"/>
    </row>
    <row r="102" spans="2:10" ht="17.25" customHeight="1">
      <c r="B102" s="225"/>
      <c r="C102" s="226"/>
      <c r="D102" s="305" t="s">
        <v>12</v>
      </c>
      <c r="E102" s="306"/>
      <c r="F102" s="306"/>
      <c r="G102" s="307"/>
      <c r="H102" s="39">
        <f>H104</f>
        <v>1000</v>
      </c>
      <c r="I102" s="37"/>
      <c r="J102" s="53"/>
    </row>
    <row r="103" spans="2:10" ht="17.25" customHeight="1">
      <c r="B103" s="225"/>
      <c r="C103" s="226"/>
      <c r="D103" s="305" t="s">
        <v>11</v>
      </c>
      <c r="E103" s="306"/>
      <c r="F103" s="306"/>
      <c r="G103" s="307"/>
      <c r="H103" s="39"/>
      <c r="I103" s="37"/>
      <c r="J103" s="53"/>
    </row>
    <row r="104" spans="2:10" ht="17.25" customHeight="1">
      <c r="B104" s="225"/>
      <c r="C104" s="226"/>
      <c r="D104" s="308" t="s">
        <v>13</v>
      </c>
      <c r="E104" s="308"/>
      <c r="F104" s="308"/>
      <c r="G104" s="308"/>
      <c r="H104" s="39">
        <v>1000</v>
      </c>
      <c r="I104" s="37"/>
      <c r="J104" s="53"/>
    </row>
    <row r="105" spans="2:10" ht="17.25" customHeight="1">
      <c r="B105" s="330">
        <v>600</v>
      </c>
      <c r="C105" s="331"/>
      <c r="D105" s="417" t="s">
        <v>37</v>
      </c>
      <c r="E105" s="417"/>
      <c r="F105" s="417"/>
      <c r="G105" s="417"/>
      <c r="H105" s="38">
        <f>H106+H110+H114</f>
        <v>183062.05</v>
      </c>
      <c r="I105" s="38">
        <f>I106+I110+I114</f>
        <v>1572.93</v>
      </c>
      <c r="J105" s="10"/>
    </row>
    <row r="106" spans="2:10" ht="17.25" customHeight="1">
      <c r="B106" s="325">
        <v>60016</v>
      </c>
      <c r="C106" s="326"/>
      <c r="D106" s="341" t="s">
        <v>57</v>
      </c>
      <c r="E106" s="341"/>
      <c r="F106" s="341"/>
      <c r="G106" s="341"/>
      <c r="H106" s="37">
        <f>H107</f>
        <v>75000</v>
      </c>
      <c r="I106" s="37">
        <f>I107</f>
        <v>225.93</v>
      </c>
      <c r="J106" s="10"/>
    </row>
    <row r="107" spans="2:10" ht="17.25" customHeight="1">
      <c r="B107" s="32"/>
      <c r="C107" s="35"/>
      <c r="D107" s="305" t="s">
        <v>12</v>
      </c>
      <c r="E107" s="306"/>
      <c r="F107" s="306"/>
      <c r="G107" s="307"/>
      <c r="H107" s="39">
        <f>H109</f>
        <v>75000</v>
      </c>
      <c r="I107" s="39">
        <f>I109</f>
        <v>225.93</v>
      </c>
      <c r="J107" s="10"/>
    </row>
    <row r="108" spans="2:10" ht="17.25" customHeight="1">
      <c r="B108" s="32"/>
      <c r="C108" s="35"/>
      <c r="D108" s="305" t="s">
        <v>11</v>
      </c>
      <c r="E108" s="306"/>
      <c r="F108" s="306"/>
      <c r="G108" s="307"/>
      <c r="H108" s="37"/>
      <c r="I108" s="37"/>
      <c r="J108" s="10"/>
    </row>
    <row r="109" spans="2:11" ht="17.25" customHeight="1">
      <c r="B109" s="32"/>
      <c r="C109" s="35"/>
      <c r="D109" s="308" t="s">
        <v>13</v>
      </c>
      <c r="E109" s="308"/>
      <c r="F109" s="308"/>
      <c r="G109" s="308"/>
      <c r="H109" s="39">
        <v>75000</v>
      </c>
      <c r="I109" s="39">
        <v>225.93</v>
      </c>
      <c r="J109" s="10" t="s">
        <v>85</v>
      </c>
      <c r="K109" s="1" t="s">
        <v>96</v>
      </c>
    </row>
    <row r="110" spans="2:10" s="54" customFormat="1" ht="17.25" customHeight="1">
      <c r="B110" s="100">
        <v>60017</v>
      </c>
      <c r="C110" s="101"/>
      <c r="D110" s="302" t="s">
        <v>38</v>
      </c>
      <c r="E110" s="303"/>
      <c r="F110" s="303"/>
      <c r="G110" s="304"/>
      <c r="H110" s="37">
        <f>H111</f>
        <v>108062.05</v>
      </c>
      <c r="I110" s="37">
        <f>I111</f>
        <v>0</v>
      </c>
      <c r="J110" s="1" t="s">
        <v>96</v>
      </c>
    </row>
    <row r="111" spans="2:10" ht="17.25" customHeight="1">
      <c r="B111" s="83"/>
      <c r="C111" s="84"/>
      <c r="D111" s="305" t="s">
        <v>12</v>
      </c>
      <c r="E111" s="306"/>
      <c r="F111" s="306"/>
      <c r="G111" s="307"/>
      <c r="H111" s="39">
        <f>H113</f>
        <v>108062.05</v>
      </c>
      <c r="I111" s="39">
        <f>I113</f>
        <v>0</v>
      </c>
      <c r="J111" s="10"/>
    </row>
    <row r="112" spans="2:10" ht="17.25" customHeight="1">
      <c r="B112" s="83"/>
      <c r="C112" s="84"/>
      <c r="D112" s="305" t="s">
        <v>11</v>
      </c>
      <c r="E112" s="306"/>
      <c r="F112" s="306"/>
      <c r="G112" s="307"/>
      <c r="H112" s="39"/>
      <c r="I112" s="37"/>
      <c r="J112" s="10"/>
    </row>
    <row r="113" spans="2:10" ht="17.25" customHeight="1">
      <c r="B113" s="83"/>
      <c r="C113" s="84"/>
      <c r="D113" s="308" t="s">
        <v>13</v>
      </c>
      <c r="E113" s="308"/>
      <c r="F113" s="308"/>
      <c r="G113" s="308"/>
      <c r="H113" s="39">
        <v>108062.05</v>
      </c>
      <c r="I113" s="39"/>
      <c r="J113" s="10" t="s">
        <v>86</v>
      </c>
    </row>
    <row r="114" spans="2:10" ht="17.25" customHeight="1">
      <c r="B114" s="171">
        <v>60095</v>
      </c>
      <c r="C114" s="172"/>
      <c r="D114" s="302" t="s">
        <v>58</v>
      </c>
      <c r="E114" s="303"/>
      <c r="F114" s="303"/>
      <c r="G114" s="304"/>
      <c r="H114" s="37">
        <f>H115</f>
        <v>0</v>
      </c>
      <c r="I114" s="37">
        <f>I115</f>
        <v>1347</v>
      </c>
      <c r="J114" s="10"/>
    </row>
    <row r="115" spans="2:10" ht="17.25" customHeight="1">
      <c r="B115" s="83"/>
      <c r="C115" s="84"/>
      <c r="D115" s="305" t="s">
        <v>12</v>
      </c>
      <c r="E115" s="306"/>
      <c r="F115" s="306"/>
      <c r="G115" s="307"/>
      <c r="H115" s="39">
        <f>H117</f>
        <v>0</v>
      </c>
      <c r="I115" s="39">
        <f>I117</f>
        <v>1347</v>
      </c>
      <c r="J115" s="10"/>
    </row>
    <row r="116" spans="2:10" ht="17.25" customHeight="1">
      <c r="B116" s="83"/>
      <c r="C116" s="84"/>
      <c r="D116" s="305" t="s">
        <v>11</v>
      </c>
      <c r="E116" s="306"/>
      <c r="F116" s="306"/>
      <c r="G116" s="307"/>
      <c r="H116" s="39"/>
      <c r="I116" s="39"/>
      <c r="J116" s="10"/>
    </row>
    <row r="117" spans="2:10" ht="17.25" customHeight="1">
      <c r="B117" s="83"/>
      <c r="C117" s="84"/>
      <c r="D117" s="308" t="s">
        <v>13</v>
      </c>
      <c r="E117" s="308"/>
      <c r="F117" s="308"/>
      <c r="G117" s="308"/>
      <c r="H117" s="39"/>
      <c r="I117" s="39">
        <v>1347</v>
      </c>
      <c r="J117" s="10" t="s">
        <v>162</v>
      </c>
    </row>
    <row r="118" spans="2:10" ht="17.25" customHeight="1">
      <c r="B118" s="96">
        <v>700</v>
      </c>
      <c r="C118" s="48"/>
      <c r="D118" s="347" t="s">
        <v>59</v>
      </c>
      <c r="E118" s="348"/>
      <c r="F118" s="348"/>
      <c r="G118" s="349"/>
      <c r="H118" s="38">
        <f>H119</f>
        <v>26000</v>
      </c>
      <c r="I118" s="38">
        <f>I119</f>
        <v>0</v>
      </c>
      <c r="J118" s="10"/>
    </row>
    <row r="119" spans="2:10" ht="17.25" customHeight="1">
      <c r="B119" s="90">
        <v>70005</v>
      </c>
      <c r="C119" s="84"/>
      <c r="D119" s="302" t="s">
        <v>60</v>
      </c>
      <c r="E119" s="303"/>
      <c r="F119" s="303"/>
      <c r="G119" s="304"/>
      <c r="H119" s="37">
        <f>H120</f>
        <v>26000</v>
      </c>
      <c r="I119" s="37">
        <f>I120</f>
        <v>0</v>
      </c>
      <c r="J119" s="10"/>
    </row>
    <row r="120" spans="2:10" ht="17.25" customHeight="1">
      <c r="B120" s="83"/>
      <c r="C120" s="84"/>
      <c r="D120" s="305" t="s">
        <v>12</v>
      </c>
      <c r="E120" s="306"/>
      <c r="F120" s="306"/>
      <c r="G120" s="307"/>
      <c r="H120" s="39">
        <f>H122+H123</f>
        <v>26000</v>
      </c>
      <c r="I120" s="39">
        <f>I122+I123</f>
        <v>0</v>
      </c>
      <c r="J120" s="10"/>
    </row>
    <row r="121" spans="2:10" ht="17.25" customHeight="1">
      <c r="B121" s="83"/>
      <c r="C121" s="84"/>
      <c r="D121" s="305" t="s">
        <v>11</v>
      </c>
      <c r="E121" s="306"/>
      <c r="F121" s="306"/>
      <c r="G121" s="307"/>
      <c r="H121" s="39"/>
      <c r="I121" s="37"/>
      <c r="J121" s="10"/>
    </row>
    <row r="122" spans="2:10" ht="17.25" customHeight="1">
      <c r="B122" s="83"/>
      <c r="C122" s="84"/>
      <c r="D122" s="305" t="s">
        <v>145</v>
      </c>
      <c r="E122" s="306"/>
      <c r="F122" s="306"/>
      <c r="G122" s="307"/>
      <c r="H122" s="39">
        <v>1000</v>
      </c>
      <c r="I122" s="37"/>
      <c r="J122" s="10"/>
    </row>
    <row r="123" spans="2:10" ht="17.25" customHeight="1">
      <c r="B123" s="83"/>
      <c r="C123" s="84"/>
      <c r="D123" s="308" t="s">
        <v>13</v>
      </c>
      <c r="E123" s="308"/>
      <c r="F123" s="308"/>
      <c r="G123" s="308"/>
      <c r="H123" s="39">
        <v>25000</v>
      </c>
      <c r="I123" s="39"/>
      <c r="J123" s="10"/>
    </row>
    <row r="124" spans="2:10" ht="17.25" customHeight="1">
      <c r="B124" s="198">
        <v>710</v>
      </c>
      <c r="C124" s="199"/>
      <c r="D124" s="347" t="s">
        <v>124</v>
      </c>
      <c r="E124" s="348"/>
      <c r="F124" s="348"/>
      <c r="G124" s="349"/>
      <c r="H124" s="38">
        <f>H125</f>
        <v>4000</v>
      </c>
      <c r="I124" s="38">
        <f>I125</f>
        <v>14000</v>
      </c>
      <c r="J124" s="10"/>
    </row>
    <row r="125" spans="2:10" ht="17.25" customHeight="1">
      <c r="B125" s="197">
        <v>71035</v>
      </c>
      <c r="C125" s="84"/>
      <c r="D125" s="302" t="s">
        <v>125</v>
      </c>
      <c r="E125" s="303"/>
      <c r="F125" s="303"/>
      <c r="G125" s="304"/>
      <c r="H125" s="37">
        <f>H126</f>
        <v>4000</v>
      </c>
      <c r="I125" s="37">
        <f>I126</f>
        <v>14000</v>
      </c>
      <c r="J125" s="10"/>
    </row>
    <row r="126" spans="2:10" ht="17.25" customHeight="1">
      <c r="B126" s="83"/>
      <c r="C126" s="84"/>
      <c r="D126" s="305" t="s">
        <v>12</v>
      </c>
      <c r="E126" s="306"/>
      <c r="F126" s="306"/>
      <c r="G126" s="307"/>
      <c r="H126" s="39">
        <f>H128</f>
        <v>4000</v>
      </c>
      <c r="I126" s="39">
        <f>I128</f>
        <v>14000</v>
      </c>
      <c r="J126" s="10"/>
    </row>
    <row r="127" spans="2:10" ht="17.25" customHeight="1">
      <c r="B127" s="83"/>
      <c r="C127" s="84"/>
      <c r="D127" s="305" t="s">
        <v>11</v>
      </c>
      <c r="E127" s="306"/>
      <c r="F127" s="306"/>
      <c r="G127" s="307"/>
      <c r="H127" s="39"/>
      <c r="I127" s="39"/>
      <c r="J127" s="10"/>
    </row>
    <row r="128" spans="2:10" ht="17.25" customHeight="1">
      <c r="B128" s="83"/>
      <c r="C128" s="84"/>
      <c r="D128" s="308" t="s">
        <v>13</v>
      </c>
      <c r="E128" s="308"/>
      <c r="F128" s="308"/>
      <c r="G128" s="308"/>
      <c r="H128" s="39">
        <v>4000</v>
      </c>
      <c r="I128" s="39">
        <v>14000</v>
      </c>
      <c r="J128" s="10"/>
    </row>
    <row r="129" spans="2:10" ht="17.25" customHeight="1">
      <c r="B129" s="141">
        <v>750</v>
      </c>
      <c r="C129" s="142"/>
      <c r="D129" s="432" t="s">
        <v>45</v>
      </c>
      <c r="E129" s="433"/>
      <c r="F129" s="433"/>
      <c r="G129" s="434"/>
      <c r="H129" s="38">
        <f>H130</f>
        <v>30000</v>
      </c>
      <c r="I129" s="38">
        <f>I130</f>
        <v>0</v>
      </c>
      <c r="J129" s="10"/>
    </row>
    <row r="130" spans="2:10" ht="17.25" customHeight="1">
      <c r="B130" s="139">
        <v>75023</v>
      </c>
      <c r="C130" s="140"/>
      <c r="D130" s="377" t="s">
        <v>46</v>
      </c>
      <c r="E130" s="378"/>
      <c r="F130" s="378"/>
      <c r="G130" s="379"/>
      <c r="H130" s="37">
        <f>H131</f>
        <v>30000</v>
      </c>
      <c r="I130" s="37">
        <f>I131</f>
        <v>0</v>
      </c>
      <c r="J130" s="10"/>
    </row>
    <row r="131" spans="2:10" ht="17.25" customHeight="1">
      <c r="B131" s="32"/>
      <c r="C131" s="35"/>
      <c r="D131" s="305" t="s">
        <v>12</v>
      </c>
      <c r="E131" s="306"/>
      <c r="F131" s="306"/>
      <c r="G131" s="307"/>
      <c r="H131" s="39">
        <f>H133</f>
        <v>30000</v>
      </c>
      <c r="I131" s="39">
        <f>I133</f>
        <v>0</v>
      </c>
      <c r="J131" s="10"/>
    </row>
    <row r="132" spans="2:10" ht="17.25" customHeight="1">
      <c r="B132" s="32"/>
      <c r="C132" s="35"/>
      <c r="D132" s="305" t="s">
        <v>11</v>
      </c>
      <c r="E132" s="306"/>
      <c r="F132" s="306"/>
      <c r="G132" s="307"/>
      <c r="H132" s="39"/>
      <c r="I132" s="37"/>
      <c r="J132" s="10"/>
    </row>
    <row r="133" spans="2:10" ht="17.25" customHeight="1">
      <c r="B133" s="32"/>
      <c r="C133" s="35"/>
      <c r="D133" s="308" t="s">
        <v>13</v>
      </c>
      <c r="E133" s="308"/>
      <c r="F133" s="308"/>
      <c r="G133" s="308"/>
      <c r="H133" s="39">
        <v>30000</v>
      </c>
      <c r="I133" s="37"/>
      <c r="J133" s="10"/>
    </row>
    <row r="134" spans="2:10" ht="32.25" customHeight="1">
      <c r="B134" s="353">
        <v>754</v>
      </c>
      <c r="C134" s="354"/>
      <c r="D134" s="309" t="s">
        <v>42</v>
      </c>
      <c r="E134" s="310"/>
      <c r="F134" s="310"/>
      <c r="G134" s="311"/>
      <c r="H134" s="113">
        <f>H135</f>
        <v>1904.62</v>
      </c>
      <c r="I134" s="113">
        <f>I135</f>
        <v>1069.19</v>
      </c>
      <c r="J134" s="10"/>
    </row>
    <row r="135" spans="2:10" ht="17.25" customHeight="1">
      <c r="B135" s="94">
        <v>75412</v>
      </c>
      <c r="C135" s="95"/>
      <c r="D135" s="380" t="s">
        <v>43</v>
      </c>
      <c r="E135" s="381"/>
      <c r="F135" s="381"/>
      <c r="G135" s="382"/>
      <c r="H135" s="37">
        <f>H136</f>
        <v>1904.62</v>
      </c>
      <c r="I135" s="37">
        <f>I136</f>
        <v>1069.19</v>
      </c>
      <c r="J135" s="10"/>
    </row>
    <row r="136" spans="2:10" ht="17.25" customHeight="1">
      <c r="B136" s="155"/>
      <c r="C136" s="156"/>
      <c r="D136" s="305" t="s">
        <v>12</v>
      </c>
      <c r="E136" s="306"/>
      <c r="F136" s="306"/>
      <c r="G136" s="307"/>
      <c r="H136" s="39">
        <f>H138</f>
        <v>1904.62</v>
      </c>
      <c r="I136" s="39">
        <f>I138</f>
        <v>1069.19</v>
      </c>
      <c r="J136" s="10"/>
    </row>
    <row r="137" spans="2:10" ht="17.25" customHeight="1">
      <c r="B137" s="155"/>
      <c r="C137" s="156"/>
      <c r="D137" s="305" t="s">
        <v>11</v>
      </c>
      <c r="E137" s="306"/>
      <c r="F137" s="306"/>
      <c r="G137" s="307"/>
      <c r="H137" s="37"/>
      <c r="I137" s="37"/>
      <c r="J137" s="10"/>
    </row>
    <row r="138" spans="2:10" ht="17.25" customHeight="1">
      <c r="B138" s="155"/>
      <c r="C138" s="156"/>
      <c r="D138" s="308" t="s">
        <v>13</v>
      </c>
      <c r="E138" s="308"/>
      <c r="F138" s="308"/>
      <c r="G138" s="308"/>
      <c r="H138" s="39">
        <v>1904.62</v>
      </c>
      <c r="I138" s="39">
        <v>1069.19</v>
      </c>
      <c r="J138" s="10" t="s">
        <v>93</v>
      </c>
    </row>
    <row r="139" spans="2:10" s="56" customFormat="1" ht="17.25" customHeight="1">
      <c r="B139" s="43">
        <v>801</v>
      </c>
      <c r="C139" s="44"/>
      <c r="D139" s="347" t="s">
        <v>40</v>
      </c>
      <c r="E139" s="348"/>
      <c r="F139" s="348"/>
      <c r="G139" s="349"/>
      <c r="H139" s="31">
        <f>H140+H146+H150+H154+H158</f>
        <v>763157</v>
      </c>
      <c r="I139" s="31">
        <f>I140+I146+I150+I154+I158</f>
        <v>18000</v>
      </c>
      <c r="J139" s="55"/>
    </row>
    <row r="140" spans="2:10" s="56" customFormat="1" ht="17.25" customHeight="1">
      <c r="B140" s="46">
        <v>80101</v>
      </c>
      <c r="C140" s="47"/>
      <c r="D140" s="404" t="s">
        <v>61</v>
      </c>
      <c r="E140" s="405"/>
      <c r="F140" s="405"/>
      <c r="G140" s="406"/>
      <c r="H140" s="11">
        <f>H141+H145</f>
        <v>478300</v>
      </c>
      <c r="I140" s="11">
        <f>I141+I145</f>
        <v>0</v>
      </c>
      <c r="J140" s="55"/>
    </row>
    <row r="141" spans="2:10" s="56" customFormat="1" ht="18" customHeight="1">
      <c r="B141" s="46"/>
      <c r="C141" s="47"/>
      <c r="D141" s="305" t="s">
        <v>12</v>
      </c>
      <c r="E141" s="306"/>
      <c r="F141" s="306"/>
      <c r="G141" s="307"/>
      <c r="H141" s="4">
        <f>H143+H144</f>
        <v>433200</v>
      </c>
      <c r="I141" s="4">
        <f>I143+I144</f>
        <v>0</v>
      </c>
      <c r="J141" s="55"/>
    </row>
    <row r="142" spans="2:10" s="56" customFormat="1" ht="18.75" customHeight="1">
      <c r="B142" s="62"/>
      <c r="C142" s="63"/>
      <c r="D142" s="305" t="s">
        <v>11</v>
      </c>
      <c r="E142" s="306"/>
      <c r="F142" s="306"/>
      <c r="G142" s="307"/>
      <c r="H142" s="29"/>
      <c r="I142" s="29"/>
      <c r="J142" s="55"/>
    </row>
    <row r="143" spans="2:10" s="56" customFormat="1" ht="18.75" customHeight="1">
      <c r="B143" s="177"/>
      <c r="C143" s="178"/>
      <c r="D143" s="301" t="s">
        <v>145</v>
      </c>
      <c r="E143" s="301"/>
      <c r="F143" s="301"/>
      <c r="G143" s="301"/>
      <c r="H143" s="29">
        <v>393200</v>
      </c>
      <c r="I143" s="29"/>
      <c r="J143" s="55"/>
    </row>
    <row r="144" spans="2:10" s="56" customFormat="1" ht="18.75" customHeight="1">
      <c r="B144" s="62"/>
      <c r="C144" s="63"/>
      <c r="D144" s="308" t="s">
        <v>13</v>
      </c>
      <c r="E144" s="308"/>
      <c r="F144" s="308"/>
      <c r="G144" s="308"/>
      <c r="H144" s="29">
        <v>40000</v>
      </c>
      <c r="I144" s="29"/>
      <c r="J144" s="55" t="s">
        <v>163</v>
      </c>
    </row>
    <row r="145" spans="2:10" s="56" customFormat="1" ht="18.75" customHeight="1">
      <c r="B145" s="177"/>
      <c r="C145" s="178"/>
      <c r="D145" s="321" t="s">
        <v>73</v>
      </c>
      <c r="E145" s="322"/>
      <c r="F145" s="322"/>
      <c r="G145" s="323"/>
      <c r="H145" s="29">
        <v>45100</v>
      </c>
      <c r="I145" s="29"/>
      <c r="J145" s="55"/>
    </row>
    <row r="146" spans="2:10" s="56" customFormat="1" ht="17.25" customHeight="1">
      <c r="B146" s="46">
        <v>80103</v>
      </c>
      <c r="C146" s="47"/>
      <c r="D146" s="401" t="s">
        <v>119</v>
      </c>
      <c r="E146" s="402"/>
      <c r="F146" s="402"/>
      <c r="G146" s="403"/>
      <c r="H146" s="27">
        <f>H147</f>
        <v>47500</v>
      </c>
      <c r="I146" s="27">
        <f>I147</f>
        <v>0</v>
      </c>
      <c r="J146" s="55"/>
    </row>
    <row r="147" spans="2:10" s="56" customFormat="1" ht="18" customHeight="1">
      <c r="B147" s="46"/>
      <c r="C147" s="47"/>
      <c r="D147" s="305" t="s">
        <v>12</v>
      </c>
      <c r="E147" s="306"/>
      <c r="F147" s="306"/>
      <c r="G147" s="307"/>
      <c r="H147" s="29">
        <f>H149</f>
        <v>47500</v>
      </c>
      <c r="I147" s="29">
        <f>I149</f>
        <v>0</v>
      </c>
      <c r="J147" s="55"/>
    </row>
    <row r="148" spans="2:10" s="56" customFormat="1" ht="18" customHeight="1">
      <c r="B148" s="46"/>
      <c r="C148" s="47"/>
      <c r="D148" s="305" t="s">
        <v>11</v>
      </c>
      <c r="E148" s="306"/>
      <c r="F148" s="306"/>
      <c r="G148" s="307"/>
      <c r="H148" s="4"/>
      <c r="I148" s="4"/>
      <c r="J148" s="55"/>
    </row>
    <row r="149" spans="2:10" s="56" customFormat="1" ht="18.75" customHeight="1">
      <c r="B149" s="46"/>
      <c r="C149" s="47"/>
      <c r="D149" s="301" t="s">
        <v>145</v>
      </c>
      <c r="E149" s="301"/>
      <c r="F149" s="301"/>
      <c r="G149" s="301"/>
      <c r="H149" s="29">
        <v>47500</v>
      </c>
      <c r="I149" s="29"/>
      <c r="J149" s="55"/>
    </row>
    <row r="150" spans="2:10" s="56" customFormat="1" ht="18.75" customHeight="1">
      <c r="B150" s="139">
        <v>80148</v>
      </c>
      <c r="C150" s="64"/>
      <c r="D150" s="302" t="s">
        <v>206</v>
      </c>
      <c r="E150" s="303"/>
      <c r="F150" s="303"/>
      <c r="G150" s="304"/>
      <c r="H150" s="27">
        <f>H151</f>
        <v>18000</v>
      </c>
      <c r="I150" s="27">
        <f>I151</f>
        <v>18000</v>
      </c>
      <c r="J150" s="55"/>
    </row>
    <row r="151" spans="2:10" s="56" customFormat="1" ht="18.75" customHeight="1">
      <c r="B151" s="139"/>
      <c r="C151" s="64"/>
      <c r="D151" s="305" t="s">
        <v>12</v>
      </c>
      <c r="E151" s="306"/>
      <c r="F151" s="306"/>
      <c r="G151" s="307"/>
      <c r="H151" s="29">
        <f>H153</f>
        <v>18000</v>
      </c>
      <c r="I151" s="29">
        <f>I153</f>
        <v>18000</v>
      </c>
      <c r="J151" s="55"/>
    </row>
    <row r="152" spans="2:10" s="56" customFormat="1" ht="18.75" customHeight="1">
      <c r="B152" s="139"/>
      <c r="C152" s="64"/>
      <c r="D152" s="305" t="s">
        <v>11</v>
      </c>
      <c r="E152" s="306"/>
      <c r="F152" s="306"/>
      <c r="G152" s="307"/>
      <c r="H152" s="29"/>
      <c r="I152" s="29"/>
      <c r="J152" s="55"/>
    </row>
    <row r="153" spans="2:10" s="56" customFormat="1" ht="18.75" customHeight="1">
      <c r="B153" s="139"/>
      <c r="C153" s="64"/>
      <c r="D153" s="301" t="s">
        <v>145</v>
      </c>
      <c r="E153" s="301"/>
      <c r="F153" s="301"/>
      <c r="G153" s="301"/>
      <c r="H153" s="29">
        <v>18000</v>
      </c>
      <c r="I153" s="29">
        <v>18000</v>
      </c>
      <c r="J153" s="55"/>
    </row>
    <row r="154" spans="2:10" s="56" customFormat="1" ht="78.75" customHeight="1">
      <c r="B154" s="201">
        <v>80149</v>
      </c>
      <c r="C154" s="179"/>
      <c r="D154" s="302" t="s">
        <v>146</v>
      </c>
      <c r="E154" s="303"/>
      <c r="F154" s="303"/>
      <c r="G154" s="304"/>
      <c r="H154" s="27">
        <f>H155</f>
        <v>25582</v>
      </c>
      <c r="I154" s="27">
        <f>I155</f>
        <v>0</v>
      </c>
      <c r="J154" s="55"/>
    </row>
    <row r="155" spans="2:10" s="56" customFormat="1" ht="18.75" customHeight="1">
      <c r="B155" s="177"/>
      <c r="C155" s="179"/>
      <c r="D155" s="305" t="s">
        <v>12</v>
      </c>
      <c r="E155" s="306"/>
      <c r="F155" s="306"/>
      <c r="G155" s="307"/>
      <c r="H155" s="29">
        <f>H157</f>
        <v>25582</v>
      </c>
      <c r="I155" s="29">
        <f>I157</f>
        <v>0</v>
      </c>
      <c r="J155" s="55"/>
    </row>
    <row r="156" spans="2:10" s="56" customFormat="1" ht="18.75" customHeight="1">
      <c r="B156" s="177"/>
      <c r="C156" s="179"/>
      <c r="D156" s="305" t="s">
        <v>11</v>
      </c>
      <c r="E156" s="306"/>
      <c r="F156" s="306"/>
      <c r="G156" s="307"/>
      <c r="H156" s="29"/>
      <c r="I156" s="29"/>
      <c r="J156" s="55"/>
    </row>
    <row r="157" spans="2:10" s="56" customFormat="1" ht="18.75" customHeight="1">
      <c r="B157" s="177"/>
      <c r="C157" s="179"/>
      <c r="D157" s="301" t="s">
        <v>145</v>
      </c>
      <c r="E157" s="301"/>
      <c r="F157" s="301"/>
      <c r="G157" s="301"/>
      <c r="H157" s="29">
        <v>25582</v>
      </c>
      <c r="I157" s="29"/>
      <c r="J157" s="55"/>
    </row>
    <row r="158" spans="2:10" s="56" customFormat="1" ht="51" customHeight="1">
      <c r="B158" s="298">
        <v>80150</v>
      </c>
      <c r="C158" s="179"/>
      <c r="D158" s="302" t="s">
        <v>147</v>
      </c>
      <c r="E158" s="303"/>
      <c r="F158" s="303"/>
      <c r="G158" s="304"/>
      <c r="H158" s="27">
        <f>H159+H162</f>
        <v>193775</v>
      </c>
      <c r="I158" s="27">
        <f>I159+I162</f>
        <v>0</v>
      </c>
      <c r="J158" s="55"/>
    </row>
    <row r="159" spans="2:10" s="56" customFormat="1" ht="18.75" customHeight="1">
      <c r="B159" s="177"/>
      <c r="C159" s="179"/>
      <c r="D159" s="305" t="s">
        <v>12</v>
      </c>
      <c r="E159" s="306"/>
      <c r="F159" s="306"/>
      <c r="G159" s="307"/>
      <c r="H159" s="29">
        <f>H161</f>
        <v>185775</v>
      </c>
      <c r="I159" s="29">
        <f>I161</f>
        <v>0</v>
      </c>
      <c r="J159" s="55"/>
    </row>
    <row r="160" spans="2:10" s="56" customFormat="1" ht="15" customHeight="1">
      <c r="B160" s="177"/>
      <c r="C160" s="179"/>
      <c r="D160" s="305" t="s">
        <v>11</v>
      </c>
      <c r="E160" s="306"/>
      <c r="F160" s="306"/>
      <c r="G160" s="307"/>
      <c r="H160" s="29"/>
      <c r="I160" s="29"/>
      <c r="J160" s="55"/>
    </row>
    <row r="161" spans="2:10" s="56" customFormat="1" ht="16.5" customHeight="1">
      <c r="B161" s="177"/>
      <c r="C161" s="179"/>
      <c r="D161" s="301" t="s">
        <v>145</v>
      </c>
      <c r="E161" s="301"/>
      <c r="F161" s="301"/>
      <c r="G161" s="301"/>
      <c r="H161" s="29">
        <v>185775</v>
      </c>
      <c r="I161" s="29"/>
      <c r="J161" s="55"/>
    </row>
    <row r="162" spans="2:10" s="56" customFormat="1" ht="16.5" customHeight="1">
      <c r="B162" s="177"/>
      <c r="C162" s="179"/>
      <c r="D162" s="321" t="s">
        <v>73</v>
      </c>
      <c r="E162" s="322"/>
      <c r="F162" s="322"/>
      <c r="G162" s="323"/>
      <c r="H162" s="29">
        <v>8000</v>
      </c>
      <c r="I162" s="29"/>
      <c r="J162" s="55"/>
    </row>
    <row r="163" spans="2:10" s="56" customFormat="1" ht="18.75" customHeight="1">
      <c r="B163" s="157">
        <v>852</v>
      </c>
      <c r="C163" s="112"/>
      <c r="D163" s="347" t="s">
        <v>64</v>
      </c>
      <c r="E163" s="348"/>
      <c r="F163" s="348"/>
      <c r="G163" s="349"/>
      <c r="H163" s="30">
        <f>H164+H168+H170</f>
        <v>90621</v>
      </c>
      <c r="I163" s="30">
        <f>I164+I168+I170</f>
        <v>5164</v>
      </c>
      <c r="J163" s="55"/>
    </row>
    <row r="164" spans="2:10" s="56" customFormat="1" ht="63.75" customHeight="1">
      <c r="B164" s="155">
        <v>85213</v>
      </c>
      <c r="C164" s="165"/>
      <c r="D164" s="404" t="s">
        <v>129</v>
      </c>
      <c r="E164" s="405"/>
      <c r="F164" s="405"/>
      <c r="G164" s="406"/>
      <c r="H164" s="27">
        <f>H165</f>
        <v>621</v>
      </c>
      <c r="I164" s="27">
        <f>I165</f>
        <v>0</v>
      </c>
      <c r="J164" s="55"/>
    </row>
    <row r="165" spans="2:10" s="56" customFormat="1" ht="15.75" customHeight="1">
      <c r="B165" s="201"/>
      <c r="C165" s="165"/>
      <c r="D165" s="305" t="s">
        <v>12</v>
      </c>
      <c r="E165" s="306"/>
      <c r="F165" s="306"/>
      <c r="G165" s="307"/>
      <c r="H165" s="27">
        <f>H167</f>
        <v>621</v>
      </c>
      <c r="I165" s="27">
        <f>I167</f>
        <v>0</v>
      </c>
      <c r="J165" s="55"/>
    </row>
    <row r="166" spans="2:10" s="56" customFormat="1" ht="15.75" customHeight="1">
      <c r="B166" s="201"/>
      <c r="C166" s="165"/>
      <c r="D166" s="305" t="s">
        <v>11</v>
      </c>
      <c r="E166" s="306"/>
      <c r="F166" s="306"/>
      <c r="G166" s="307"/>
      <c r="H166" s="27"/>
      <c r="I166" s="27"/>
      <c r="J166" s="55"/>
    </row>
    <row r="167" spans="2:10" s="56" customFormat="1" ht="16.5" customHeight="1">
      <c r="B167" s="201"/>
      <c r="C167" s="165"/>
      <c r="D167" s="308" t="s">
        <v>13</v>
      </c>
      <c r="E167" s="308"/>
      <c r="F167" s="308"/>
      <c r="G167" s="308"/>
      <c r="H167" s="29">
        <v>621</v>
      </c>
      <c r="I167" s="29">
        <v>0</v>
      </c>
      <c r="J167" s="55"/>
    </row>
    <row r="168" spans="2:10" s="56" customFormat="1" ht="18" customHeight="1">
      <c r="B168" s="154">
        <v>85216</v>
      </c>
      <c r="C168" s="64"/>
      <c r="D168" s="404" t="s">
        <v>72</v>
      </c>
      <c r="E168" s="405"/>
      <c r="F168" s="405"/>
      <c r="G168" s="406"/>
      <c r="H168" s="27">
        <f>H169</f>
        <v>0</v>
      </c>
      <c r="I168" s="27">
        <f>I169</f>
        <v>3871</v>
      </c>
      <c r="J168" s="55"/>
    </row>
    <row r="169" spans="2:10" s="56" customFormat="1" ht="17.25" customHeight="1">
      <c r="B169" s="154"/>
      <c r="C169" s="64"/>
      <c r="D169" s="321" t="s">
        <v>73</v>
      </c>
      <c r="E169" s="322"/>
      <c r="F169" s="322"/>
      <c r="G169" s="323"/>
      <c r="H169" s="29"/>
      <c r="I169" s="29">
        <v>3871</v>
      </c>
      <c r="J169" s="55"/>
    </row>
    <row r="170" spans="2:10" s="56" customFormat="1" ht="18.75" customHeight="1">
      <c r="B170" s="174">
        <v>85228</v>
      </c>
      <c r="C170" s="165"/>
      <c r="D170" s="312" t="s">
        <v>77</v>
      </c>
      <c r="E170" s="313"/>
      <c r="F170" s="313"/>
      <c r="G170" s="314"/>
      <c r="H170" s="27">
        <f>H171</f>
        <v>90000</v>
      </c>
      <c r="I170" s="27">
        <f>I171</f>
        <v>1293</v>
      </c>
      <c r="J170" s="55"/>
    </row>
    <row r="171" spans="2:10" s="56" customFormat="1" ht="15.75" customHeight="1">
      <c r="B171" s="171"/>
      <c r="C171" s="176"/>
      <c r="D171" s="321" t="s">
        <v>62</v>
      </c>
      <c r="E171" s="322"/>
      <c r="F171" s="322"/>
      <c r="G171" s="323"/>
      <c r="H171" s="29">
        <v>90000</v>
      </c>
      <c r="I171" s="29">
        <v>1293</v>
      </c>
      <c r="J171" s="55"/>
    </row>
    <row r="172" spans="2:10" s="56" customFormat="1" ht="19.5" customHeight="1">
      <c r="B172" s="159">
        <v>854</v>
      </c>
      <c r="C172" s="112"/>
      <c r="D172" s="309" t="s">
        <v>120</v>
      </c>
      <c r="E172" s="310"/>
      <c r="F172" s="310"/>
      <c r="G172" s="311"/>
      <c r="H172" s="148">
        <f>H173</f>
        <v>45100</v>
      </c>
      <c r="I172" s="148">
        <f>I173</f>
        <v>0</v>
      </c>
      <c r="J172" s="55"/>
    </row>
    <row r="173" spans="2:10" s="56" customFormat="1" ht="16.5" customHeight="1">
      <c r="B173" s="154">
        <v>85401</v>
      </c>
      <c r="C173" s="64"/>
      <c r="D173" s="302" t="s">
        <v>121</v>
      </c>
      <c r="E173" s="303"/>
      <c r="F173" s="303"/>
      <c r="G173" s="304"/>
      <c r="H173" s="27">
        <f>H174+H177</f>
        <v>45100</v>
      </c>
      <c r="I173" s="27">
        <f>I174</f>
        <v>0</v>
      </c>
      <c r="J173" s="55"/>
    </row>
    <row r="174" spans="2:10" s="56" customFormat="1" ht="16.5" customHeight="1">
      <c r="B174" s="154"/>
      <c r="C174" s="64"/>
      <c r="D174" s="305" t="s">
        <v>12</v>
      </c>
      <c r="E174" s="306"/>
      <c r="F174" s="306"/>
      <c r="G174" s="307"/>
      <c r="H174" s="29">
        <f>H176</f>
        <v>43500</v>
      </c>
      <c r="I174" s="29">
        <f>I176</f>
        <v>0</v>
      </c>
      <c r="J174" s="55"/>
    </row>
    <row r="175" spans="2:10" s="56" customFormat="1" ht="16.5" customHeight="1">
      <c r="B175" s="154"/>
      <c r="C175" s="64"/>
      <c r="D175" s="305" t="s">
        <v>11</v>
      </c>
      <c r="E175" s="306"/>
      <c r="F175" s="306"/>
      <c r="G175" s="307"/>
      <c r="H175" s="29"/>
      <c r="I175" s="29"/>
      <c r="J175" s="55"/>
    </row>
    <row r="176" spans="2:10" s="56" customFormat="1" ht="16.5" customHeight="1">
      <c r="B176" s="154"/>
      <c r="C176" s="64"/>
      <c r="D176" s="301" t="s">
        <v>145</v>
      </c>
      <c r="E176" s="301"/>
      <c r="F176" s="301"/>
      <c r="G176" s="301"/>
      <c r="H176" s="29">
        <v>43500</v>
      </c>
      <c r="I176" s="29"/>
      <c r="J176" s="55"/>
    </row>
    <row r="177" spans="2:10" s="56" customFormat="1" ht="16.5" customHeight="1">
      <c r="B177" s="177"/>
      <c r="C177" s="179"/>
      <c r="D177" s="321" t="s">
        <v>73</v>
      </c>
      <c r="E177" s="322"/>
      <c r="F177" s="322"/>
      <c r="G177" s="323"/>
      <c r="H177" s="29">
        <v>1600</v>
      </c>
      <c r="I177" s="29"/>
      <c r="J177" s="55"/>
    </row>
    <row r="178" spans="2:10" s="56" customFormat="1" ht="16.5" customHeight="1">
      <c r="B178" s="203">
        <v>855</v>
      </c>
      <c r="C178" s="112"/>
      <c r="D178" s="309" t="s">
        <v>134</v>
      </c>
      <c r="E178" s="310"/>
      <c r="F178" s="310"/>
      <c r="G178" s="311"/>
      <c r="H178" s="148">
        <f>H179+H184</f>
        <v>14182</v>
      </c>
      <c r="I178" s="148">
        <f>I179</f>
        <v>0</v>
      </c>
      <c r="J178" s="55"/>
    </row>
    <row r="179" spans="2:10" s="56" customFormat="1" ht="16.5" customHeight="1">
      <c r="B179" s="197">
        <v>85504</v>
      </c>
      <c r="C179" s="212"/>
      <c r="D179" s="429" t="s">
        <v>135</v>
      </c>
      <c r="E179" s="430"/>
      <c r="F179" s="430"/>
      <c r="G179" s="431"/>
      <c r="H179" s="27">
        <f>H180+H183</f>
        <v>12530</v>
      </c>
      <c r="I179" s="27">
        <f>I180</f>
        <v>0</v>
      </c>
      <c r="J179" s="55"/>
    </row>
    <row r="180" spans="2:10" s="56" customFormat="1" ht="16.5" customHeight="1">
      <c r="B180" s="197"/>
      <c r="C180" s="212"/>
      <c r="D180" s="305" t="s">
        <v>12</v>
      </c>
      <c r="E180" s="306"/>
      <c r="F180" s="306"/>
      <c r="G180" s="307"/>
      <c r="H180" s="29">
        <f>H182</f>
        <v>2030</v>
      </c>
      <c r="I180" s="29">
        <f>I182</f>
        <v>0</v>
      </c>
      <c r="J180" s="55"/>
    </row>
    <row r="181" spans="2:10" s="56" customFormat="1" ht="16.5" customHeight="1">
      <c r="B181" s="197"/>
      <c r="C181" s="205"/>
      <c r="D181" s="305" t="s">
        <v>11</v>
      </c>
      <c r="E181" s="306"/>
      <c r="F181" s="306"/>
      <c r="G181" s="307"/>
      <c r="H181" s="29"/>
      <c r="I181" s="29"/>
      <c r="J181" s="55"/>
    </row>
    <row r="182" spans="2:10" s="56" customFormat="1" ht="16.5" customHeight="1">
      <c r="B182" s="197"/>
      <c r="C182" s="205"/>
      <c r="D182" s="301" t="s">
        <v>145</v>
      </c>
      <c r="E182" s="301"/>
      <c r="F182" s="301"/>
      <c r="G182" s="301"/>
      <c r="H182" s="29">
        <v>2030</v>
      </c>
      <c r="I182" s="29"/>
      <c r="J182" s="55"/>
    </row>
    <row r="183" spans="2:10" s="56" customFormat="1" ht="16.5" customHeight="1">
      <c r="B183" s="287"/>
      <c r="C183" s="205"/>
      <c r="D183" s="321" t="s">
        <v>73</v>
      </c>
      <c r="E183" s="322"/>
      <c r="F183" s="322"/>
      <c r="G183" s="323"/>
      <c r="H183" s="29">
        <v>10500</v>
      </c>
      <c r="I183" s="29"/>
      <c r="J183" s="55"/>
    </row>
    <row r="184" spans="2:10" s="56" customFormat="1" ht="114" customHeight="1">
      <c r="B184" s="288">
        <v>85513</v>
      </c>
      <c r="C184" s="205"/>
      <c r="D184" s="404" t="s">
        <v>204</v>
      </c>
      <c r="E184" s="405"/>
      <c r="F184" s="405"/>
      <c r="G184" s="406"/>
      <c r="H184" s="27">
        <f>H185</f>
        <v>1652</v>
      </c>
      <c r="I184" s="27">
        <f>I185</f>
        <v>0</v>
      </c>
      <c r="J184" s="55"/>
    </row>
    <row r="185" spans="2:10" s="56" customFormat="1" ht="16.5" customHeight="1">
      <c r="B185" s="287"/>
      <c r="C185" s="205"/>
      <c r="D185" s="305" t="s">
        <v>12</v>
      </c>
      <c r="E185" s="306"/>
      <c r="F185" s="306"/>
      <c r="G185" s="307"/>
      <c r="H185" s="29">
        <f>H187</f>
        <v>1652</v>
      </c>
      <c r="I185" s="29"/>
      <c r="J185" s="55"/>
    </row>
    <row r="186" spans="2:10" s="56" customFormat="1" ht="16.5" customHeight="1">
      <c r="B186" s="287"/>
      <c r="C186" s="205"/>
      <c r="D186" s="305" t="s">
        <v>11</v>
      </c>
      <c r="E186" s="306"/>
      <c r="F186" s="306"/>
      <c r="G186" s="307"/>
      <c r="H186" s="29"/>
      <c r="I186" s="29"/>
      <c r="J186" s="55"/>
    </row>
    <row r="187" spans="2:10" s="56" customFormat="1" ht="16.5" customHeight="1">
      <c r="B187" s="287"/>
      <c r="C187" s="205"/>
      <c r="D187" s="308" t="s">
        <v>13</v>
      </c>
      <c r="E187" s="308"/>
      <c r="F187" s="308"/>
      <c r="G187" s="308"/>
      <c r="H187" s="29">
        <v>1652</v>
      </c>
      <c r="I187" s="29"/>
      <c r="J187" s="55"/>
    </row>
    <row r="188" spans="2:10" s="56" customFormat="1" ht="16.5" customHeight="1">
      <c r="B188" s="258">
        <v>900</v>
      </c>
      <c r="C188" s="259"/>
      <c r="D188" s="309" t="s">
        <v>66</v>
      </c>
      <c r="E188" s="310"/>
      <c r="F188" s="310"/>
      <c r="G188" s="311"/>
      <c r="H188" s="148">
        <f>H189</f>
        <v>5000</v>
      </c>
      <c r="I188" s="148">
        <f>I189</f>
        <v>0</v>
      </c>
      <c r="J188" s="55"/>
    </row>
    <row r="189" spans="2:10" s="56" customFormat="1" ht="16.5" customHeight="1">
      <c r="B189" s="133">
        <v>90015</v>
      </c>
      <c r="C189" s="134"/>
      <c r="D189" s="312" t="s">
        <v>67</v>
      </c>
      <c r="E189" s="313"/>
      <c r="F189" s="313"/>
      <c r="G189" s="314"/>
      <c r="H189" s="27">
        <f>H190</f>
        <v>5000</v>
      </c>
      <c r="I189" s="27">
        <f>I190</f>
        <v>0</v>
      </c>
      <c r="J189" s="55"/>
    </row>
    <row r="190" spans="2:10" s="56" customFormat="1" ht="16.5" customHeight="1">
      <c r="B190" s="245"/>
      <c r="C190" s="205"/>
      <c r="D190" s="305" t="s">
        <v>12</v>
      </c>
      <c r="E190" s="306"/>
      <c r="F190" s="306"/>
      <c r="G190" s="307"/>
      <c r="H190" s="29">
        <f>H192</f>
        <v>5000</v>
      </c>
      <c r="I190" s="29">
        <f>I192</f>
        <v>0</v>
      </c>
      <c r="J190" s="55"/>
    </row>
    <row r="191" spans="2:10" s="56" customFormat="1" ht="16.5" customHeight="1">
      <c r="B191" s="245"/>
      <c r="C191" s="205"/>
      <c r="D191" s="305" t="s">
        <v>11</v>
      </c>
      <c r="E191" s="306"/>
      <c r="F191" s="306"/>
      <c r="G191" s="307"/>
      <c r="H191" s="29"/>
      <c r="I191" s="29"/>
      <c r="J191" s="55"/>
    </row>
    <row r="192" spans="2:10" s="56" customFormat="1" ht="16.5" customHeight="1">
      <c r="B192" s="245"/>
      <c r="C192" s="205"/>
      <c r="D192" s="308" t="s">
        <v>13</v>
      </c>
      <c r="E192" s="308"/>
      <c r="F192" s="308"/>
      <c r="G192" s="308"/>
      <c r="H192" s="29">
        <v>5000</v>
      </c>
      <c r="I192" s="29"/>
      <c r="J192" s="55"/>
    </row>
    <row r="193" spans="2:10" s="57" customFormat="1" ht="18" customHeight="1">
      <c r="B193" s="400">
        <v>921</v>
      </c>
      <c r="C193" s="400"/>
      <c r="D193" s="340" t="s">
        <v>33</v>
      </c>
      <c r="E193" s="340"/>
      <c r="F193" s="340"/>
      <c r="G193" s="340"/>
      <c r="H193" s="30">
        <f>H194</f>
        <v>10953.31</v>
      </c>
      <c r="I193" s="30">
        <f>I194</f>
        <v>341.3</v>
      </c>
      <c r="J193" s="55"/>
    </row>
    <row r="194" spans="2:10" s="57" customFormat="1" ht="17.25" customHeight="1">
      <c r="B194" s="351">
        <v>92109</v>
      </c>
      <c r="C194" s="352"/>
      <c r="D194" s="341" t="s">
        <v>34</v>
      </c>
      <c r="E194" s="341"/>
      <c r="F194" s="341"/>
      <c r="G194" s="341"/>
      <c r="H194" s="27">
        <f>H195</f>
        <v>10953.31</v>
      </c>
      <c r="I194" s="27">
        <f>I195</f>
        <v>341.3</v>
      </c>
      <c r="J194" s="55"/>
    </row>
    <row r="195" spans="2:10" s="57" customFormat="1" ht="15.75" customHeight="1">
      <c r="B195" s="68"/>
      <c r="C195" s="77"/>
      <c r="D195" s="305" t="s">
        <v>12</v>
      </c>
      <c r="E195" s="306"/>
      <c r="F195" s="306"/>
      <c r="G195" s="307"/>
      <c r="H195" s="29">
        <f>H197</f>
        <v>10953.31</v>
      </c>
      <c r="I195" s="29">
        <f>I197</f>
        <v>341.3</v>
      </c>
      <c r="J195" s="55"/>
    </row>
    <row r="196" spans="2:10" s="57" customFormat="1" ht="15.75" customHeight="1">
      <c r="B196" s="68"/>
      <c r="C196" s="77"/>
      <c r="D196" s="305" t="s">
        <v>11</v>
      </c>
      <c r="E196" s="306"/>
      <c r="F196" s="306"/>
      <c r="G196" s="307"/>
      <c r="H196" s="29"/>
      <c r="I196" s="29"/>
      <c r="J196" s="55"/>
    </row>
    <row r="197" spans="2:10" s="57" customFormat="1" ht="18.75" customHeight="1">
      <c r="B197" s="416"/>
      <c r="C197" s="416"/>
      <c r="D197" s="308" t="s">
        <v>13</v>
      </c>
      <c r="E197" s="308"/>
      <c r="F197" s="308"/>
      <c r="G197" s="308"/>
      <c r="H197" s="29">
        <v>10953.31</v>
      </c>
      <c r="I197" s="29">
        <v>341.3</v>
      </c>
      <c r="J197" s="55" t="s">
        <v>92</v>
      </c>
    </row>
    <row r="198" spans="2:10" s="57" customFormat="1" ht="17.25" customHeight="1">
      <c r="B198" s="330">
        <v>926</v>
      </c>
      <c r="C198" s="331"/>
      <c r="D198" s="412" t="s">
        <v>55</v>
      </c>
      <c r="E198" s="412"/>
      <c r="F198" s="412"/>
      <c r="G198" s="412"/>
      <c r="H198" s="148">
        <f>H199</f>
        <v>5000</v>
      </c>
      <c r="I198" s="148">
        <f>I199</f>
        <v>0</v>
      </c>
      <c r="J198" s="55"/>
    </row>
    <row r="199" spans="2:10" s="57" customFormat="1" ht="17.25" customHeight="1">
      <c r="B199" s="325">
        <v>92601</v>
      </c>
      <c r="C199" s="326"/>
      <c r="D199" s="407" t="s">
        <v>56</v>
      </c>
      <c r="E199" s="407"/>
      <c r="F199" s="407"/>
      <c r="G199" s="407"/>
      <c r="H199" s="27">
        <f>H200</f>
        <v>5000</v>
      </c>
      <c r="I199" s="27">
        <f>I200</f>
        <v>0</v>
      </c>
      <c r="J199" s="55"/>
    </row>
    <row r="200" spans="2:10" s="57" customFormat="1" ht="18.75" customHeight="1">
      <c r="B200" s="164"/>
      <c r="C200" s="77"/>
      <c r="D200" s="305" t="s">
        <v>12</v>
      </c>
      <c r="E200" s="306"/>
      <c r="F200" s="306"/>
      <c r="G200" s="307"/>
      <c r="H200" s="29">
        <f>H202</f>
        <v>5000</v>
      </c>
      <c r="I200" s="29">
        <f>I202</f>
        <v>0</v>
      </c>
      <c r="J200" s="55"/>
    </row>
    <row r="201" spans="2:10" s="57" customFormat="1" ht="15.75" customHeight="1">
      <c r="B201" s="164"/>
      <c r="C201" s="77"/>
      <c r="D201" s="305" t="s">
        <v>11</v>
      </c>
      <c r="E201" s="306"/>
      <c r="F201" s="306"/>
      <c r="G201" s="307"/>
      <c r="H201" s="29"/>
      <c r="I201" s="29"/>
      <c r="J201" s="55"/>
    </row>
    <row r="202" spans="2:10" s="57" customFormat="1" ht="15.75" customHeight="1">
      <c r="B202" s="164"/>
      <c r="C202" s="77"/>
      <c r="D202" s="308" t="s">
        <v>13</v>
      </c>
      <c r="E202" s="308"/>
      <c r="F202" s="308"/>
      <c r="G202" s="308"/>
      <c r="H202" s="29">
        <v>5000</v>
      </c>
      <c r="I202" s="29"/>
      <c r="J202" s="55"/>
    </row>
    <row r="203" spans="2:10" ht="17.25" customHeight="1">
      <c r="B203" s="436" t="s">
        <v>10</v>
      </c>
      <c r="C203" s="437"/>
      <c r="D203" s="437"/>
      <c r="E203" s="437"/>
      <c r="F203" s="437"/>
      <c r="G203" s="438"/>
      <c r="H203" s="21">
        <f>H204+H212+H218+H224</f>
        <v>8105.09</v>
      </c>
      <c r="I203" s="21">
        <f>I204+I212+I218+I224</f>
        <v>563478.56</v>
      </c>
      <c r="J203" s="59">
        <f>H203-I203</f>
        <v>-555373.4700000001</v>
      </c>
    </row>
    <row r="204" spans="2:10" ht="15.75" customHeight="1">
      <c r="B204" s="324">
        <v>10</v>
      </c>
      <c r="C204" s="324"/>
      <c r="D204" s="413" t="s">
        <v>70</v>
      </c>
      <c r="E204" s="414"/>
      <c r="F204" s="414"/>
      <c r="G204" s="415"/>
      <c r="H204" s="130">
        <f>H205</f>
        <v>8105.09</v>
      </c>
      <c r="I204" s="130">
        <f>I205</f>
        <v>408105.09</v>
      </c>
      <c r="J204" s="59"/>
    </row>
    <row r="205" spans="2:10" ht="17.25" customHeight="1">
      <c r="B205" s="411">
        <v>1010</v>
      </c>
      <c r="C205" s="411"/>
      <c r="D205" s="408" t="s">
        <v>71</v>
      </c>
      <c r="E205" s="409"/>
      <c r="F205" s="409"/>
      <c r="G205" s="410"/>
      <c r="H205" s="14">
        <f>H206</f>
        <v>8105.09</v>
      </c>
      <c r="I205" s="14">
        <f>I206</f>
        <v>408105.09</v>
      </c>
      <c r="J205" s="59"/>
    </row>
    <row r="206" spans="2:10" ht="17.25" customHeight="1">
      <c r="B206" s="317"/>
      <c r="C206" s="317"/>
      <c r="D206" s="308" t="s">
        <v>8</v>
      </c>
      <c r="E206" s="308"/>
      <c r="F206" s="308"/>
      <c r="G206" s="308"/>
      <c r="H206" s="15">
        <f>H209+H208</f>
        <v>8105.09</v>
      </c>
      <c r="I206" s="15">
        <f>I209+I208</f>
        <v>408105.09</v>
      </c>
      <c r="J206" s="59"/>
    </row>
    <row r="207" spans="2:10" ht="17.25" customHeight="1">
      <c r="B207" s="317"/>
      <c r="C207" s="317"/>
      <c r="D207" s="321" t="s">
        <v>23</v>
      </c>
      <c r="E207" s="322"/>
      <c r="F207" s="322"/>
      <c r="G207" s="323"/>
      <c r="H207" s="15"/>
      <c r="I207" s="15"/>
      <c r="J207" s="59"/>
    </row>
    <row r="208" spans="2:10" ht="30" customHeight="1">
      <c r="B208" s="245"/>
      <c r="C208" s="246"/>
      <c r="D208" s="321" t="s">
        <v>167</v>
      </c>
      <c r="E208" s="322"/>
      <c r="F208" s="322"/>
      <c r="G208" s="323"/>
      <c r="H208" s="15"/>
      <c r="I208" s="15">
        <v>400000</v>
      </c>
      <c r="J208" s="59"/>
    </row>
    <row r="209" spans="2:10" ht="46.5" customHeight="1">
      <c r="B209" s="362"/>
      <c r="C209" s="363"/>
      <c r="D209" s="321" t="s">
        <v>164</v>
      </c>
      <c r="E209" s="322"/>
      <c r="F209" s="322"/>
      <c r="G209" s="323"/>
      <c r="H209" s="15">
        <f>H210+H211</f>
        <v>8105.09</v>
      </c>
      <c r="I209" s="15">
        <f>I210+I211</f>
        <v>8105.09</v>
      </c>
      <c r="J209" s="59"/>
    </row>
    <row r="210" spans="2:10" ht="31.5" customHeight="1">
      <c r="B210" s="243"/>
      <c r="C210" s="244"/>
      <c r="D210" s="426" t="s">
        <v>165</v>
      </c>
      <c r="E210" s="427"/>
      <c r="F210" s="427"/>
      <c r="G210" s="428"/>
      <c r="H210" s="15"/>
      <c r="I210" s="15">
        <v>8105.09</v>
      </c>
      <c r="J210" s="59"/>
    </row>
    <row r="211" spans="2:10" ht="31.5" customHeight="1">
      <c r="B211" s="317"/>
      <c r="C211" s="317"/>
      <c r="D211" s="426" t="s">
        <v>166</v>
      </c>
      <c r="E211" s="427"/>
      <c r="F211" s="427"/>
      <c r="G211" s="428"/>
      <c r="H211" s="15">
        <v>8105.09</v>
      </c>
      <c r="I211" s="15"/>
      <c r="J211" s="59"/>
    </row>
    <row r="212" spans="2:10" ht="17.25" customHeight="1">
      <c r="B212" s="330">
        <v>600</v>
      </c>
      <c r="C212" s="331"/>
      <c r="D212" s="417" t="s">
        <v>37</v>
      </c>
      <c r="E212" s="417"/>
      <c r="F212" s="417"/>
      <c r="G212" s="417"/>
      <c r="H212" s="28">
        <f>H213</f>
        <v>0</v>
      </c>
      <c r="I212" s="28">
        <f>I213</f>
        <v>154743.92</v>
      </c>
      <c r="J212" s="59"/>
    </row>
    <row r="213" spans="2:10" ht="17.25" customHeight="1">
      <c r="B213" s="325">
        <v>60016</v>
      </c>
      <c r="C213" s="326"/>
      <c r="D213" s="341" t="s">
        <v>57</v>
      </c>
      <c r="E213" s="341"/>
      <c r="F213" s="341"/>
      <c r="G213" s="341"/>
      <c r="H213" s="14">
        <f>H214</f>
        <v>0</v>
      </c>
      <c r="I213" s="14">
        <f>I214</f>
        <v>154743.92</v>
      </c>
      <c r="J213" s="59"/>
    </row>
    <row r="214" spans="2:10" ht="17.25" customHeight="1">
      <c r="B214" s="81"/>
      <c r="C214" s="82"/>
      <c r="D214" s="308" t="s">
        <v>8</v>
      </c>
      <c r="E214" s="308"/>
      <c r="F214" s="308"/>
      <c r="G214" s="308"/>
      <c r="H214" s="15">
        <f>H216+H217</f>
        <v>0</v>
      </c>
      <c r="I214" s="15">
        <f>I216+I217</f>
        <v>154743.92</v>
      </c>
      <c r="J214" s="59"/>
    </row>
    <row r="215" spans="2:10" ht="15.75" customHeight="1">
      <c r="B215" s="81"/>
      <c r="C215" s="82"/>
      <c r="D215" s="308" t="s">
        <v>23</v>
      </c>
      <c r="E215" s="308"/>
      <c r="F215" s="308"/>
      <c r="G215" s="308"/>
      <c r="H215" s="14"/>
      <c r="I215" s="14"/>
      <c r="J215" s="59"/>
    </row>
    <row r="216" spans="2:10" ht="47.25" customHeight="1">
      <c r="B216" s="81"/>
      <c r="C216" s="82"/>
      <c r="D216" s="422" t="s">
        <v>173</v>
      </c>
      <c r="E216" s="422"/>
      <c r="F216" s="422"/>
      <c r="G216" s="422"/>
      <c r="H216" s="15"/>
      <c r="I216" s="15">
        <v>695</v>
      </c>
      <c r="J216" s="239" t="s">
        <v>161</v>
      </c>
    </row>
    <row r="217" spans="2:10" ht="35.25" customHeight="1">
      <c r="B217" s="122"/>
      <c r="C217" s="123"/>
      <c r="D217" s="418" t="s">
        <v>168</v>
      </c>
      <c r="E217" s="419"/>
      <c r="F217" s="419"/>
      <c r="G217" s="420"/>
      <c r="H217" s="15"/>
      <c r="I217" s="15">
        <v>154048.92</v>
      </c>
      <c r="J217" s="59"/>
    </row>
    <row r="218" spans="2:10" s="56" customFormat="1" ht="30.75" customHeight="1">
      <c r="B218" s="131">
        <v>900</v>
      </c>
      <c r="C218" s="132"/>
      <c r="D218" s="423" t="s">
        <v>66</v>
      </c>
      <c r="E218" s="424"/>
      <c r="F218" s="424"/>
      <c r="G218" s="425"/>
      <c r="H218" s="130">
        <f>H219</f>
        <v>0</v>
      </c>
      <c r="I218" s="130">
        <f>I219</f>
        <v>134.9</v>
      </c>
      <c r="J218" s="59"/>
    </row>
    <row r="219" spans="2:10" s="56" customFormat="1" ht="18" customHeight="1">
      <c r="B219" s="133">
        <v>90015</v>
      </c>
      <c r="C219" s="134"/>
      <c r="D219" s="312" t="s">
        <v>67</v>
      </c>
      <c r="E219" s="313"/>
      <c r="F219" s="313"/>
      <c r="G219" s="314"/>
      <c r="H219" s="14">
        <f>H220</f>
        <v>0</v>
      </c>
      <c r="I219" s="14">
        <f>I220</f>
        <v>134.9</v>
      </c>
      <c r="J219" s="59"/>
    </row>
    <row r="220" spans="2:10" s="57" customFormat="1" ht="18" customHeight="1">
      <c r="B220" s="133"/>
      <c r="C220" s="134"/>
      <c r="D220" s="421" t="s">
        <v>8</v>
      </c>
      <c r="E220" s="421"/>
      <c r="F220" s="421"/>
      <c r="G220" s="421"/>
      <c r="H220" s="15">
        <f>H222+H223</f>
        <v>0</v>
      </c>
      <c r="I220" s="15">
        <f>I222+I223</f>
        <v>134.9</v>
      </c>
      <c r="J220" s="59"/>
    </row>
    <row r="221" spans="2:10" s="57" customFormat="1" ht="16.5" customHeight="1">
      <c r="B221" s="133"/>
      <c r="C221" s="134"/>
      <c r="D221" s="421" t="s">
        <v>23</v>
      </c>
      <c r="E221" s="421"/>
      <c r="F221" s="421"/>
      <c r="G221" s="421"/>
      <c r="H221" s="15"/>
      <c r="I221" s="14"/>
      <c r="J221" s="59"/>
    </row>
    <row r="222" spans="2:10" s="57" customFormat="1" ht="48" customHeight="1">
      <c r="B222" s="133"/>
      <c r="C222" s="134"/>
      <c r="D222" s="335" t="s">
        <v>84</v>
      </c>
      <c r="E222" s="336"/>
      <c r="F222" s="336"/>
      <c r="G222" s="337"/>
      <c r="H222" s="15"/>
      <c r="I222" s="15">
        <v>1.9</v>
      </c>
      <c r="J222" s="59"/>
    </row>
    <row r="223" spans="2:10" s="57" customFormat="1" ht="47.25" customHeight="1">
      <c r="B223" s="133"/>
      <c r="C223" s="134"/>
      <c r="D223" s="335" t="s">
        <v>94</v>
      </c>
      <c r="E223" s="336"/>
      <c r="F223" s="336"/>
      <c r="G223" s="337"/>
      <c r="H223" s="15"/>
      <c r="I223" s="15">
        <v>133</v>
      </c>
      <c r="J223" s="239" t="s">
        <v>161</v>
      </c>
    </row>
    <row r="224" spans="2:10" ht="16.5" customHeight="1">
      <c r="B224" s="400">
        <v>921</v>
      </c>
      <c r="C224" s="400"/>
      <c r="D224" s="340" t="s">
        <v>33</v>
      </c>
      <c r="E224" s="340"/>
      <c r="F224" s="340"/>
      <c r="G224" s="340"/>
      <c r="H224" s="28">
        <f>H225</f>
        <v>0</v>
      </c>
      <c r="I224" s="28">
        <f>I225</f>
        <v>494.65</v>
      </c>
      <c r="J224" s="59"/>
    </row>
    <row r="225" spans="2:10" ht="16.5" customHeight="1">
      <c r="B225" s="351">
        <v>92109</v>
      </c>
      <c r="C225" s="352"/>
      <c r="D225" s="341" t="s">
        <v>34</v>
      </c>
      <c r="E225" s="341"/>
      <c r="F225" s="341"/>
      <c r="G225" s="341"/>
      <c r="H225" s="14">
        <f>H226</f>
        <v>0</v>
      </c>
      <c r="I225" s="14">
        <f>I226</f>
        <v>494.65</v>
      </c>
      <c r="J225" s="59"/>
    </row>
    <row r="226" spans="2:10" ht="16.5" customHeight="1">
      <c r="B226" s="362"/>
      <c r="C226" s="363"/>
      <c r="D226" s="308" t="s">
        <v>8</v>
      </c>
      <c r="E226" s="308"/>
      <c r="F226" s="308"/>
      <c r="G226" s="308"/>
      <c r="H226" s="15">
        <f>H228</f>
        <v>0</v>
      </c>
      <c r="I226" s="15">
        <f>I228</f>
        <v>494.65</v>
      </c>
      <c r="J226" s="59"/>
    </row>
    <row r="227" spans="2:10" ht="17.25" customHeight="1">
      <c r="B227" s="362"/>
      <c r="C227" s="363"/>
      <c r="D227" s="308" t="s">
        <v>23</v>
      </c>
      <c r="E227" s="308"/>
      <c r="F227" s="308"/>
      <c r="G227" s="308"/>
      <c r="H227" s="15"/>
      <c r="I227" s="15"/>
      <c r="J227" s="59"/>
    </row>
    <row r="228" spans="2:10" ht="30.75" customHeight="1">
      <c r="B228" s="106"/>
      <c r="C228" s="107"/>
      <c r="D228" s="321" t="s">
        <v>65</v>
      </c>
      <c r="E228" s="322"/>
      <c r="F228" s="322"/>
      <c r="G228" s="323"/>
      <c r="H228" s="15"/>
      <c r="I228" s="15">
        <v>494.65</v>
      </c>
      <c r="J228" s="59"/>
    </row>
    <row r="229" spans="2:10" ht="16.5" customHeight="1">
      <c r="B229" s="374" t="s">
        <v>5</v>
      </c>
      <c r="C229" s="375"/>
      <c r="D229" s="375"/>
      <c r="E229" s="375"/>
      <c r="F229" s="375"/>
      <c r="G229" s="376"/>
      <c r="H229" s="22">
        <f>H203+H99</f>
        <v>1188085.07</v>
      </c>
      <c r="I229" s="22">
        <f>I203+I99</f>
        <v>603625.9800000001</v>
      </c>
      <c r="J229" s="53">
        <f>H229-I229</f>
        <v>584459.09</v>
      </c>
    </row>
    <row r="230" spans="9:10" ht="8.25" customHeight="1">
      <c r="I230" s="10"/>
      <c r="J230" s="10"/>
    </row>
    <row r="231" spans="3:10" ht="12.75" customHeight="1">
      <c r="C231" s="333" t="s">
        <v>21</v>
      </c>
      <c r="D231" s="333"/>
      <c r="E231" s="333"/>
      <c r="F231" s="333"/>
      <c r="G231" s="333"/>
      <c r="H231" s="333"/>
      <c r="I231" s="333"/>
      <c r="J231" s="10"/>
    </row>
    <row r="232" spans="3:23" ht="8.25" customHeight="1">
      <c r="C232" s="9"/>
      <c r="E232" s="9"/>
      <c r="F232" s="9"/>
      <c r="G232" s="9"/>
      <c r="H232" s="9"/>
      <c r="I232" s="9"/>
      <c r="J232" s="60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</row>
    <row r="233" spans="2:23" ht="16.5" customHeight="1">
      <c r="B233" s="327" t="s">
        <v>19</v>
      </c>
      <c r="C233" s="327"/>
      <c r="I233" s="10"/>
      <c r="J233" s="58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2:23" ht="11.25" customHeight="1">
      <c r="B234" s="23"/>
      <c r="C234" s="23"/>
      <c r="I234" s="10"/>
      <c r="J234" s="58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2:23" ht="14.25" customHeight="1">
      <c r="B235" s="332" t="s">
        <v>15</v>
      </c>
      <c r="C235" s="332"/>
      <c r="D235" s="332" t="s">
        <v>16</v>
      </c>
      <c r="E235" s="332" t="s">
        <v>17</v>
      </c>
      <c r="F235" s="332"/>
      <c r="G235" s="332"/>
      <c r="H235" s="334" t="s">
        <v>18</v>
      </c>
      <c r="I235" s="334"/>
      <c r="J235" s="60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</row>
    <row r="236" spans="2:23" ht="14.25" customHeight="1">
      <c r="B236" s="332"/>
      <c r="C236" s="332"/>
      <c r="D236" s="332"/>
      <c r="E236" s="332"/>
      <c r="F236" s="332"/>
      <c r="G236" s="332"/>
      <c r="H236" s="45" t="s">
        <v>3</v>
      </c>
      <c r="I236" s="45" t="s">
        <v>4</v>
      </c>
      <c r="J236" s="60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</row>
    <row r="237" spans="2:23" ht="14.25" customHeight="1">
      <c r="B237" s="328">
        <v>10</v>
      </c>
      <c r="C237" s="329"/>
      <c r="D237" s="145"/>
      <c r="E237" s="137"/>
      <c r="F237" s="143"/>
      <c r="G237" s="138"/>
      <c r="H237" s="20">
        <f>H238+H242</f>
        <v>9105.09</v>
      </c>
      <c r="I237" s="20">
        <f>I238+I242</f>
        <v>408105.09</v>
      </c>
      <c r="J237" s="60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</row>
    <row r="238" spans="2:23" ht="14.25" customHeight="1">
      <c r="B238" s="146"/>
      <c r="C238" s="147"/>
      <c r="D238" s="223" t="s">
        <v>143</v>
      </c>
      <c r="E238" s="85"/>
      <c r="F238" s="144"/>
      <c r="G238" s="86"/>
      <c r="H238" s="11">
        <f>H240+H241+H239</f>
        <v>8105.09</v>
      </c>
      <c r="I238" s="11">
        <f>I240+I241+I239</f>
        <v>408105.09</v>
      </c>
      <c r="J238" s="60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</row>
    <row r="239" spans="2:23" ht="14.25" customHeight="1">
      <c r="B239" s="146"/>
      <c r="C239" s="147"/>
      <c r="D239" s="223"/>
      <c r="E239" s="318">
        <v>6050</v>
      </c>
      <c r="F239" s="319"/>
      <c r="G239" s="320"/>
      <c r="H239" s="11"/>
      <c r="I239" s="12">
        <v>400000</v>
      </c>
      <c r="J239" s="60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</row>
    <row r="240" spans="2:23" ht="14.25" customHeight="1">
      <c r="B240" s="85"/>
      <c r="C240" s="86"/>
      <c r="D240" s="223"/>
      <c r="E240" s="318">
        <v>6057</v>
      </c>
      <c r="F240" s="319"/>
      <c r="G240" s="320"/>
      <c r="H240" s="12"/>
      <c r="I240" s="12">
        <v>8105.09</v>
      </c>
      <c r="J240" s="60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</row>
    <row r="241" spans="2:23" ht="14.25" customHeight="1">
      <c r="B241" s="85"/>
      <c r="C241" s="86"/>
      <c r="D241" s="223"/>
      <c r="E241" s="318">
        <v>6059</v>
      </c>
      <c r="F241" s="319"/>
      <c r="G241" s="320"/>
      <c r="H241" s="12">
        <v>8105.09</v>
      </c>
      <c r="I241" s="12"/>
      <c r="J241" s="60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</row>
    <row r="242" spans="2:23" ht="14.25" customHeight="1">
      <c r="B242" s="85"/>
      <c r="C242" s="86"/>
      <c r="D242" s="223" t="s">
        <v>148</v>
      </c>
      <c r="E242" s="240"/>
      <c r="F242" s="241"/>
      <c r="G242" s="242"/>
      <c r="H242" s="11">
        <f>H243</f>
        <v>1000</v>
      </c>
      <c r="I242" s="11"/>
      <c r="J242" s="60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</row>
    <row r="243" spans="2:23" ht="14.25" customHeight="1">
      <c r="B243" s="85"/>
      <c r="C243" s="86"/>
      <c r="D243" s="223"/>
      <c r="E243" s="318">
        <v>2850</v>
      </c>
      <c r="F243" s="319"/>
      <c r="G243" s="320"/>
      <c r="H243" s="12">
        <v>1000</v>
      </c>
      <c r="I243" s="11"/>
      <c r="J243" s="60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</row>
    <row r="244" spans="2:10" s="57" customFormat="1" ht="16.5" customHeight="1">
      <c r="B244" s="398">
        <v>600</v>
      </c>
      <c r="C244" s="399"/>
      <c r="D244" s="129"/>
      <c r="E244" s="49"/>
      <c r="F244" s="50"/>
      <c r="G244" s="51"/>
      <c r="H244" s="20">
        <f>H245+H249+H251</f>
        <v>183062.05</v>
      </c>
      <c r="I244" s="20">
        <f>I245+I249+I251</f>
        <v>156316.85</v>
      </c>
      <c r="J244" s="55"/>
    </row>
    <row r="245" spans="2:10" s="57" customFormat="1" ht="16.5" customHeight="1">
      <c r="B245" s="16"/>
      <c r="C245" s="17"/>
      <c r="D245" s="161">
        <v>60016</v>
      </c>
      <c r="E245" s="40"/>
      <c r="F245" s="41"/>
      <c r="G245" s="42"/>
      <c r="H245" s="11">
        <f>H246+H247+H248</f>
        <v>75000</v>
      </c>
      <c r="I245" s="11">
        <f>I246+I247+I248</f>
        <v>154969.85</v>
      </c>
      <c r="J245" s="55"/>
    </row>
    <row r="246" spans="2:15" s="57" customFormat="1" ht="16.5" customHeight="1">
      <c r="B246" s="85"/>
      <c r="C246" s="86"/>
      <c r="D246" s="161"/>
      <c r="E246" s="318">
        <v>4210</v>
      </c>
      <c r="F246" s="319"/>
      <c r="G246" s="320"/>
      <c r="H246" s="12"/>
      <c r="I246" s="12">
        <v>218.5</v>
      </c>
      <c r="J246" s="160" t="s">
        <v>85</v>
      </c>
      <c r="O246" s="56"/>
    </row>
    <row r="247" spans="2:10" s="57" customFormat="1" ht="16.5" customHeight="1">
      <c r="B247" s="85"/>
      <c r="C247" s="86"/>
      <c r="D247" s="161"/>
      <c r="E247" s="318">
        <v>4270</v>
      </c>
      <c r="F247" s="319"/>
      <c r="G247" s="320"/>
      <c r="H247" s="12">
        <v>75000</v>
      </c>
      <c r="I247" s="12">
        <v>7.43</v>
      </c>
      <c r="J247" s="55" t="s">
        <v>95</v>
      </c>
    </row>
    <row r="248" spans="2:15" s="57" customFormat="1" ht="16.5" customHeight="1">
      <c r="B248" s="16"/>
      <c r="C248" s="17"/>
      <c r="D248" s="161"/>
      <c r="E248" s="318">
        <v>6050</v>
      </c>
      <c r="F248" s="319"/>
      <c r="G248" s="320"/>
      <c r="H248" s="12"/>
      <c r="I248" s="12">
        <v>154743.92</v>
      </c>
      <c r="J248" s="55" t="s">
        <v>169</v>
      </c>
      <c r="K248" s="56"/>
      <c r="O248" s="56"/>
    </row>
    <row r="249" spans="2:10" s="57" customFormat="1" ht="16.5" customHeight="1">
      <c r="B249" s="16"/>
      <c r="C249" s="17"/>
      <c r="D249" s="161">
        <v>60017</v>
      </c>
      <c r="E249" s="40"/>
      <c r="F249" s="41"/>
      <c r="G249" s="42"/>
      <c r="H249" s="11">
        <f>H250</f>
        <v>108062.05</v>
      </c>
      <c r="I249" s="11">
        <f>I250</f>
        <v>0</v>
      </c>
      <c r="J249" s="55"/>
    </row>
    <row r="250" spans="2:11" s="57" customFormat="1" ht="16.5" customHeight="1">
      <c r="B250" s="85"/>
      <c r="C250" s="86"/>
      <c r="D250" s="13"/>
      <c r="E250" s="318">
        <v>4270</v>
      </c>
      <c r="F250" s="319"/>
      <c r="G250" s="320"/>
      <c r="H250" s="12">
        <v>108062.05</v>
      </c>
      <c r="I250" s="12"/>
      <c r="J250" s="55" t="s">
        <v>89</v>
      </c>
      <c r="K250" s="58"/>
    </row>
    <row r="251" spans="2:11" s="56" customFormat="1" ht="16.5" customHeight="1">
      <c r="B251" s="169"/>
      <c r="C251" s="170"/>
      <c r="D251" s="175">
        <v>60095</v>
      </c>
      <c r="E251" s="169"/>
      <c r="F251" s="194"/>
      <c r="G251" s="170"/>
      <c r="H251" s="11">
        <f>H252</f>
        <v>0</v>
      </c>
      <c r="I251" s="11">
        <f>I252</f>
        <v>1347</v>
      </c>
      <c r="J251" s="55"/>
      <c r="K251" s="55"/>
    </row>
    <row r="252" spans="2:11" s="57" customFormat="1" ht="16.5" customHeight="1">
      <c r="B252" s="85"/>
      <c r="C252" s="86"/>
      <c r="D252" s="13"/>
      <c r="E252" s="318">
        <v>4300</v>
      </c>
      <c r="F252" s="319"/>
      <c r="G252" s="320"/>
      <c r="H252" s="12"/>
      <c r="I252" s="12">
        <v>1347</v>
      </c>
      <c r="J252" s="55"/>
      <c r="K252" s="58"/>
    </row>
    <row r="253" spans="2:11" s="57" customFormat="1" ht="16.5" customHeight="1">
      <c r="B253" s="315">
        <v>700</v>
      </c>
      <c r="C253" s="316"/>
      <c r="D253" s="119"/>
      <c r="E253" s="91"/>
      <c r="F253" s="92"/>
      <c r="G253" s="93"/>
      <c r="H253" s="20">
        <f>H254</f>
        <v>26000</v>
      </c>
      <c r="I253" s="20">
        <f>I254</f>
        <v>0</v>
      </c>
      <c r="J253" s="55"/>
      <c r="K253" s="58"/>
    </row>
    <row r="254" spans="2:11" s="57" customFormat="1" ht="16.5" customHeight="1">
      <c r="B254" s="114"/>
      <c r="C254" s="115"/>
      <c r="D254" s="125">
        <v>70005</v>
      </c>
      <c r="E254" s="87"/>
      <c r="F254" s="88"/>
      <c r="G254" s="89"/>
      <c r="H254" s="11">
        <f>H255+H256+H257</f>
        <v>26000</v>
      </c>
      <c r="I254" s="11">
        <f>I255+I256+I257</f>
        <v>0</v>
      </c>
      <c r="J254" s="55"/>
      <c r="K254" s="58"/>
    </row>
    <row r="255" spans="2:11" s="57" customFormat="1" ht="16.5" customHeight="1">
      <c r="B255" s="152"/>
      <c r="C255" s="153"/>
      <c r="D255" s="158"/>
      <c r="E255" s="318">
        <v>4170</v>
      </c>
      <c r="F255" s="319"/>
      <c r="G255" s="320"/>
      <c r="H255" s="12">
        <v>1000</v>
      </c>
      <c r="I255" s="11"/>
      <c r="J255" s="55" t="s">
        <v>82</v>
      </c>
      <c r="K255" s="58"/>
    </row>
    <row r="256" spans="2:11" s="57" customFormat="1" ht="16.5" customHeight="1">
      <c r="B256" s="85"/>
      <c r="C256" s="86"/>
      <c r="D256" s="13"/>
      <c r="E256" s="318">
        <v>4260</v>
      </c>
      <c r="F256" s="319"/>
      <c r="G256" s="320"/>
      <c r="H256" s="12">
        <v>5000</v>
      </c>
      <c r="I256" s="11"/>
      <c r="J256" s="55"/>
      <c r="K256" s="58"/>
    </row>
    <row r="257" spans="2:11" s="57" customFormat="1" ht="16.5" customHeight="1">
      <c r="B257" s="85"/>
      <c r="C257" s="86"/>
      <c r="D257" s="13"/>
      <c r="E257" s="318">
        <v>4300</v>
      </c>
      <c r="F257" s="319"/>
      <c r="G257" s="320"/>
      <c r="H257" s="12">
        <v>20000</v>
      </c>
      <c r="I257" s="12"/>
      <c r="J257" s="55" t="s">
        <v>83</v>
      </c>
      <c r="K257" s="58"/>
    </row>
    <row r="258" spans="2:10" s="57" customFormat="1" ht="16.5" customHeight="1">
      <c r="B258" s="315">
        <v>710</v>
      </c>
      <c r="C258" s="316"/>
      <c r="D258" s="129"/>
      <c r="E258" s="70"/>
      <c r="F258" s="71"/>
      <c r="G258" s="72"/>
      <c r="H258" s="20">
        <f>H259</f>
        <v>4000</v>
      </c>
      <c r="I258" s="20">
        <f>I259</f>
        <v>14000</v>
      </c>
      <c r="J258" s="55"/>
    </row>
    <row r="259" spans="2:10" s="57" customFormat="1" ht="16.5" customHeight="1">
      <c r="B259" s="16"/>
      <c r="C259" s="17"/>
      <c r="D259" s="253">
        <v>71035</v>
      </c>
      <c r="E259" s="65"/>
      <c r="F259" s="66"/>
      <c r="G259" s="67"/>
      <c r="H259" s="11">
        <f>H260</f>
        <v>4000</v>
      </c>
      <c r="I259" s="11">
        <f>I260</f>
        <v>14000</v>
      </c>
      <c r="J259" s="55"/>
    </row>
    <row r="260" spans="2:10" s="57" customFormat="1" ht="16.5" customHeight="1">
      <c r="B260" s="85"/>
      <c r="C260" s="86"/>
      <c r="D260" s="13"/>
      <c r="E260" s="318">
        <v>4300</v>
      </c>
      <c r="F260" s="319"/>
      <c r="G260" s="320"/>
      <c r="H260" s="12">
        <v>4000</v>
      </c>
      <c r="I260" s="12">
        <v>14000</v>
      </c>
      <c r="J260" s="55"/>
    </row>
    <row r="261" spans="2:10" s="57" customFormat="1" ht="16.5" customHeight="1">
      <c r="B261" s="315">
        <v>750</v>
      </c>
      <c r="C261" s="316"/>
      <c r="D261" s="255"/>
      <c r="E261" s="358"/>
      <c r="F261" s="359"/>
      <c r="G261" s="360"/>
      <c r="H261" s="20">
        <f>H262</f>
        <v>30000</v>
      </c>
      <c r="I261" s="20">
        <f>I262</f>
        <v>0</v>
      </c>
      <c r="J261" s="55"/>
    </row>
    <row r="262" spans="2:10" s="57" customFormat="1" ht="16.5" customHeight="1">
      <c r="B262" s="85"/>
      <c r="C262" s="86"/>
      <c r="D262" s="253">
        <v>75023</v>
      </c>
      <c r="E262" s="318"/>
      <c r="F262" s="319"/>
      <c r="G262" s="320"/>
      <c r="H262" s="11">
        <f>H263</f>
        <v>30000</v>
      </c>
      <c r="I262" s="11">
        <f>I263</f>
        <v>0</v>
      </c>
      <c r="J262" s="55"/>
    </row>
    <row r="263" spans="2:10" s="57" customFormat="1" ht="17.25" customHeight="1">
      <c r="B263" s="85"/>
      <c r="C263" s="86"/>
      <c r="D263" s="13"/>
      <c r="E263" s="318">
        <v>4300</v>
      </c>
      <c r="F263" s="319"/>
      <c r="G263" s="320"/>
      <c r="H263" s="12">
        <v>30000</v>
      </c>
      <c r="I263" s="11"/>
      <c r="J263" s="55"/>
    </row>
    <row r="264" spans="2:13" s="57" customFormat="1" ht="15.75" customHeight="1">
      <c r="B264" s="315">
        <v>754</v>
      </c>
      <c r="C264" s="316"/>
      <c r="D264" s="119"/>
      <c r="E264" s="49"/>
      <c r="F264" s="50"/>
      <c r="G264" s="51"/>
      <c r="H264" s="20">
        <f>H265</f>
        <v>1904.62</v>
      </c>
      <c r="I264" s="20">
        <f>I265</f>
        <v>1069.19</v>
      </c>
      <c r="J264" s="55"/>
      <c r="L264" s="58"/>
      <c r="M264" s="55"/>
    </row>
    <row r="265" spans="2:13" s="57" customFormat="1" ht="16.5" customHeight="1">
      <c r="B265" s="114"/>
      <c r="C265" s="115"/>
      <c r="D265" s="125">
        <v>75412</v>
      </c>
      <c r="E265" s="97"/>
      <c r="F265" s="98"/>
      <c r="G265" s="99"/>
      <c r="H265" s="11">
        <f>H266+H267+H268</f>
        <v>1904.62</v>
      </c>
      <c r="I265" s="11">
        <f>I266+I267+I268</f>
        <v>1069.19</v>
      </c>
      <c r="J265" s="55"/>
      <c r="L265" s="58"/>
      <c r="M265" s="55"/>
    </row>
    <row r="266" spans="2:13" s="57" customFormat="1" ht="16.5" customHeight="1">
      <c r="B266" s="16"/>
      <c r="C266" s="17"/>
      <c r="D266" s="13"/>
      <c r="E266" s="318">
        <v>4210</v>
      </c>
      <c r="F266" s="319"/>
      <c r="G266" s="320"/>
      <c r="H266" s="12">
        <v>1904.62</v>
      </c>
      <c r="I266" s="12"/>
      <c r="J266" s="55"/>
      <c r="L266" s="58"/>
      <c r="M266" s="55"/>
    </row>
    <row r="267" spans="2:13" s="57" customFormat="1" ht="16.5" customHeight="1">
      <c r="B267" s="85"/>
      <c r="C267" s="86"/>
      <c r="D267" s="13"/>
      <c r="E267" s="318">
        <v>4270</v>
      </c>
      <c r="F267" s="319"/>
      <c r="G267" s="320"/>
      <c r="H267" s="12"/>
      <c r="I267" s="12">
        <v>1050.69</v>
      </c>
      <c r="J267" s="55"/>
      <c r="L267" s="58"/>
      <c r="M267" s="55"/>
    </row>
    <row r="268" spans="2:13" s="57" customFormat="1" ht="16.5" customHeight="1">
      <c r="B268" s="85"/>
      <c r="C268" s="86"/>
      <c r="D268" s="13"/>
      <c r="E268" s="318">
        <v>4300</v>
      </c>
      <c r="F268" s="319"/>
      <c r="G268" s="320"/>
      <c r="H268" s="12"/>
      <c r="I268" s="12">
        <v>18.5</v>
      </c>
      <c r="J268" s="55"/>
      <c r="L268" s="58"/>
      <c r="M268" s="55"/>
    </row>
    <row r="269" spans="2:10" s="57" customFormat="1" ht="16.5" customHeight="1">
      <c r="B269" s="315">
        <v>801</v>
      </c>
      <c r="C269" s="316"/>
      <c r="D269" s="129"/>
      <c r="E269" s="49"/>
      <c r="F269" s="50"/>
      <c r="G269" s="51"/>
      <c r="H269" s="20">
        <f>H270+H276+H279+H281+H283</f>
        <v>763157</v>
      </c>
      <c r="I269" s="20">
        <f>I270+I276+I279+I281+I283</f>
        <v>18000</v>
      </c>
      <c r="J269" s="55"/>
    </row>
    <row r="270" spans="2:10" s="57" customFormat="1" ht="16.5" customHeight="1">
      <c r="B270" s="16"/>
      <c r="C270" s="17"/>
      <c r="D270" s="125">
        <v>80101</v>
      </c>
      <c r="E270" s="40"/>
      <c r="F270" s="41"/>
      <c r="G270" s="42"/>
      <c r="H270" s="11">
        <f>H271+H272+H273+H274+H275</f>
        <v>478300</v>
      </c>
      <c r="I270" s="11">
        <f>I273+I274</f>
        <v>0</v>
      </c>
      <c r="J270" s="55"/>
    </row>
    <row r="271" spans="2:10" s="57" customFormat="1" ht="16.5" customHeight="1">
      <c r="B271" s="85"/>
      <c r="C271" s="86"/>
      <c r="D271" s="253"/>
      <c r="E271" s="318">
        <v>3020</v>
      </c>
      <c r="F271" s="319"/>
      <c r="G271" s="320"/>
      <c r="H271" s="12">
        <v>45100</v>
      </c>
      <c r="I271" s="11"/>
      <c r="J271" s="55"/>
    </row>
    <row r="272" spans="2:10" s="57" customFormat="1" ht="16.5" customHeight="1">
      <c r="B272" s="85"/>
      <c r="C272" s="86"/>
      <c r="D272" s="253"/>
      <c r="E272" s="318">
        <v>4010</v>
      </c>
      <c r="F272" s="319"/>
      <c r="G272" s="320"/>
      <c r="H272" s="12">
        <v>376000</v>
      </c>
      <c r="I272" s="11"/>
      <c r="J272" s="55"/>
    </row>
    <row r="273" spans="2:10" s="57" customFormat="1" ht="16.5" customHeight="1">
      <c r="B273" s="85"/>
      <c r="C273" s="86"/>
      <c r="D273" s="125"/>
      <c r="E273" s="318">
        <v>4110</v>
      </c>
      <c r="F273" s="319"/>
      <c r="G273" s="320"/>
      <c r="H273" s="12">
        <v>16000</v>
      </c>
      <c r="I273" s="12"/>
      <c r="J273" s="136"/>
    </row>
    <row r="274" spans="2:10" s="57" customFormat="1" ht="16.5" customHeight="1">
      <c r="B274" s="85"/>
      <c r="C274" s="86"/>
      <c r="D274" s="161"/>
      <c r="E274" s="318">
        <v>4120</v>
      </c>
      <c r="F274" s="319"/>
      <c r="G274" s="320"/>
      <c r="H274" s="12">
        <v>1200</v>
      </c>
      <c r="I274" s="12"/>
      <c r="J274" s="166"/>
    </row>
    <row r="275" spans="2:10" s="57" customFormat="1" ht="16.5" customHeight="1">
      <c r="B275" s="16"/>
      <c r="C275" s="17"/>
      <c r="D275" s="125"/>
      <c r="E275" s="318">
        <v>4270</v>
      </c>
      <c r="F275" s="319"/>
      <c r="G275" s="320"/>
      <c r="H275" s="12">
        <v>40000</v>
      </c>
      <c r="I275" s="11"/>
      <c r="J275" s="55"/>
    </row>
    <row r="276" spans="2:10" s="57" customFormat="1" ht="16.5" customHeight="1">
      <c r="B276" s="338"/>
      <c r="C276" s="339"/>
      <c r="D276" s="253">
        <v>80103</v>
      </c>
      <c r="E276" s="247"/>
      <c r="F276" s="248"/>
      <c r="G276" s="249"/>
      <c r="H276" s="11">
        <f>H277+H278</f>
        <v>47500</v>
      </c>
      <c r="I276" s="11">
        <f>I277+I278</f>
        <v>0</v>
      </c>
      <c r="J276" s="55"/>
    </row>
    <row r="277" spans="2:10" s="57" customFormat="1" ht="16.5" customHeight="1">
      <c r="B277" s="85"/>
      <c r="C277" s="86"/>
      <c r="D277" s="125"/>
      <c r="E277" s="318">
        <v>4010</v>
      </c>
      <c r="F277" s="319"/>
      <c r="G277" s="320"/>
      <c r="H277" s="12">
        <v>44000</v>
      </c>
      <c r="I277" s="11"/>
      <c r="J277" s="55"/>
    </row>
    <row r="278" spans="2:10" s="57" customFormat="1" ht="16.5" customHeight="1">
      <c r="B278" s="85"/>
      <c r="C278" s="86"/>
      <c r="D278" s="125"/>
      <c r="E278" s="318">
        <v>4110</v>
      </c>
      <c r="F278" s="319"/>
      <c r="G278" s="320"/>
      <c r="H278" s="12">
        <v>3500</v>
      </c>
      <c r="I278" s="12"/>
      <c r="J278" s="55"/>
    </row>
    <row r="279" spans="2:10" s="57" customFormat="1" ht="16.5" customHeight="1">
      <c r="B279" s="85"/>
      <c r="C279" s="86"/>
      <c r="D279" s="253">
        <v>80148</v>
      </c>
      <c r="E279" s="256"/>
      <c r="F279" s="194"/>
      <c r="G279" s="257"/>
      <c r="H279" s="11">
        <f>H280</f>
        <v>18000</v>
      </c>
      <c r="I279" s="11">
        <f>I280</f>
        <v>18000</v>
      </c>
      <c r="J279" s="55"/>
    </row>
    <row r="280" spans="2:10" s="57" customFormat="1" ht="16.5" customHeight="1">
      <c r="B280" s="85"/>
      <c r="C280" s="86"/>
      <c r="D280" s="253"/>
      <c r="E280" s="318">
        <v>4010</v>
      </c>
      <c r="F280" s="319"/>
      <c r="G280" s="320"/>
      <c r="H280" s="12">
        <v>18000</v>
      </c>
      <c r="I280" s="12">
        <v>18000</v>
      </c>
      <c r="J280" s="55"/>
    </row>
    <row r="281" spans="2:10" s="57" customFormat="1" ht="16.5" customHeight="1">
      <c r="B281" s="85"/>
      <c r="C281" s="86"/>
      <c r="D281" s="253">
        <v>80149</v>
      </c>
      <c r="E281" s="256"/>
      <c r="F281" s="194"/>
      <c r="G281" s="257"/>
      <c r="H281" s="11">
        <f>H282</f>
        <v>25582</v>
      </c>
      <c r="I281" s="11">
        <f>I282</f>
        <v>0</v>
      </c>
      <c r="J281" s="55"/>
    </row>
    <row r="282" spans="2:10" s="57" customFormat="1" ht="16.5" customHeight="1">
      <c r="B282" s="85"/>
      <c r="C282" s="86"/>
      <c r="D282" s="253"/>
      <c r="E282" s="318">
        <v>4010</v>
      </c>
      <c r="F282" s="319"/>
      <c r="G282" s="320"/>
      <c r="H282" s="12">
        <v>25582</v>
      </c>
      <c r="I282" s="12"/>
      <c r="J282" s="55"/>
    </row>
    <row r="283" spans="2:10" s="57" customFormat="1" ht="16.5" customHeight="1">
      <c r="B283" s="85"/>
      <c r="C283" s="86"/>
      <c r="D283" s="253">
        <v>80150</v>
      </c>
      <c r="E283" s="247"/>
      <c r="F283" s="248"/>
      <c r="G283" s="249"/>
      <c r="H283" s="11">
        <f>H284+H285</f>
        <v>193775</v>
      </c>
      <c r="I283" s="11">
        <f>I284+I285</f>
        <v>0</v>
      </c>
      <c r="J283" s="55"/>
    </row>
    <row r="284" spans="2:10" s="57" customFormat="1" ht="16.5" customHeight="1">
      <c r="B284" s="85"/>
      <c r="C284" s="86"/>
      <c r="D284" s="253"/>
      <c r="E284" s="318">
        <v>3020</v>
      </c>
      <c r="F284" s="319"/>
      <c r="G284" s="320"/>
      <c r="H284" s="12">
        <v>8000</v>
      </c>
      <c r="I284" s="12"/>
      <c r="J284" s="55"/>
    </row>
    <row r="285" spans="2:10" s="57" customFormat="1" ht="15.75" customHeight="1">
      <c r="B285" s="85"/>
      <c r="C285" s="86"/>
      <c r="D285" s="253"/>
      <c r="E285" s="318">
        <v>4010</v>
      </c>
      <c r="F285" s="319"/>
      <c r="G285" s="320"/>
      <c r="H285" s="12">
        <v>185775</v>
      </c>
      <c r="I285" s="12"/>
      <c r="J285" s="55"/>
    </row>
    <row r="286" spans="2:10" s="57" customFormat="1" ht="16.5" customHeight="1">
      <c r="B286" s="315">
        <v>852</v>
      </c>
      <c r="C286" s="316"/>
      <c r="D286" s="119"/>
      <c r="E286" s="70"/>
      <c r="F286" s="71"/>
      <c r="G286" s="72"/>
      <c r="H286" s="20">
        <f>H287+H289+H291</f>
        <v>90621</v>
      </c>
      <c r="I286" s="20">
        <f>I287+I289+I291</f>
        <v>5164</v>
      </c>
      <c r="J286" s="58"/>
    </row>
    <row r="287" spans="2:10" s="57" customFormat="1" ht="16.5" customHeight="1">
      <c r="B287" s="152"/>
      <c r="C287" s="153"/>
      <c r="D287" s="158">
        <v>85213</v>
      </c>
      <c r="E287" s="149"/>
      <c r="F287" s="150"/>
      <c r="G287" s="151"/>
      <c r="H287" s="11">
        <f>H288</f>
        <v>621</v>
      </c>
      <c r="I287" s="11">
        <f>I288</f>
        <v>0</v>
      </c>
      <c r="J287" s="58"/>
    </row>
    <row r="288" spans="2:10" s="57" customFormat="1" ht="16.5" customHeight="1">
      <c r="B288" s="152"/>
      <c r="C288" s="153"/>
      <c r="D288" s="158"/>
      <c r="E288" s="318">
        <v>4130</v>
      </c>
      <c r="F288" s="319"/>
      <c r="G288" s="320"/>
      <c r="H288" s="12">
        <v>621</v>
      </c>
      <c r="I288" s="12"/>
      <c r="J288" s="58"/>
    </row>
    <row r="289" spans="2:10" s="57" customFormat="1" ht="16.5" customHeight="1">
      <c r="B289" s="152"/>
      <c r="C289" s="153"/>
      <c r="D289" s="158">
        <v>85216</v>
      </c>
      <c r="E289" s="149"/>
      <c r="F289" s="150"/>
      <c r="G289" s="151"/>
      <c r="H289" s="11">
        <f>H290</f>
        <v>0</v>
      </c>
      <c r="I289" s="11">
        <f>I290</f>
        <v>3871</v>
      </c>
      <c r="J289" s="58"/>
    </row>
    <row r="290" spans="2:10" s="57" customFormat="1" ht="16.5" customHeight="1">
      <c r="B290" s="152"/>
      <c r="C290" s="153"/>
      <c r="D290" s="158"/>
      <c r="E290" s="318">
        <v>3110</v>
      </c>
      <c r="F290" s="319"/>
      <c r="G290" s="320"/>
      <c r="H290" s="12"/>
      <c r="I290" s="12">
        <v>3871</v>
      </c>
      <c r="J290" s="58"/>
    </row>
    <row r="291" spans="2:10" s="57" customFormat="1" ht="16.5" customHeight="1">
      <c r="B291" s="73"/>
      <c r="C291" s="74"/>
      <c r="D291" s="125">
        <v>85228</v>
      </c>
      <c r="E291" s="65"/>
      <c r="F291" s="66"/>
      <c r="G291" s="67"/>
      <c r="H291" s="11">
        <f>H292</f>
        <v>90000</v>
      </c>
      <c r="I291" s="11">
        <f>I292</f>
        <v>1293</v>
      </c>
      <c r="J291" s="58"/>
    </row>
    <row r="292" spans="2:10" s="57" customFormat="1" ht="16.5" customHeight="1">
      <c r="B292" s="73"/>
      <c r="C292" s="74"/>
      <c r="D292" s="125"/>
      <c r="E292" s="318">
        <v>2820</v>
      </c>
      <c r="F292" s="319"/>
      <c r="G292" s="320"/>
      <c r="H292" s="12">
        <v>90000</v>
      </c>
      <c r="I292" s="12">
        <v>1293</v>
      </c>
      <c r="J292" s="58"/>
    </row>
    <row r="293" spans="2:10" s="57" customFormat="1" ht="16.5" customHeight="1">
      <c r="B293" s="315">
        <v>854</v>
      </c>
      <c r="C293" s="316"/>
      <c r="D293" s="119"/>
      <c r="E293" s="126"/>
      <c r="F293" s="127"/>
      <c r="G293" s="128"/>
      <c r="H293" s="20">
        <f>H294</f>
        <v>45100</v>
      </c>
      <c r="I293" s="20">
        <f>I294</f>
        <v>0</v>
      </c>
      <c r="J293" s="58"/>
    </row>
    <row r="294" spans="2:10" s="57" customFormat="1" ht="16.5" customHeight="1">
      <c r="B294" s="152"/>
      <c r="C294" s="153"/>
      <c r="D294" s="158">
        <v>85401</v>
      </c>
      <c r="E294" s="149"/>
      <c r="F294" s="150"/>
      <c r="G294" s="151"/>
      <c r="H294" s="11">
        <f>H295+H297+H296</f>
        <v>45100</v>
      </c>
      <c r="I294" s="11">
        <f>I295+I297+I296</f>
        <v>0</v>
      </c>
      <c r="J294" s="58"/>
    </row>
    <row r="295" spans="2:10" s="57" customFormat="1" ht="16.5" customHeight="1">
      <c r="B295" s="152"/>
      <c r="C295" s="153"/>
      <c r="D295" s="158"/>
      <c r="E295" s="318">
        <v>3020</v>
      </c>
      <c r="F295" s="319"/>
      <c r="G295" s="320"/>
      <c r="H295" s="12">
        <v>1600</v>
      </c>
      <c r="I295" s="12"/>
      <c r="J295" s="58"/>
    </row>
    <row r="296" spans="2:10" s="57" customFormat="1" ht="16.5" customHeight="1">
      <c r="B296" s="256"/>
      <c r="C296" s="257"/>
      <c r="D296" s="253"/>
      <c r="E296" s="318">
        <v>4010</v>
      </c>
      <c r="F296" s="319"/>
      <c r="G296" s="320"/>
      <c r="H296" s="12">
        <v>38000</v>
      </c>
      <c r="I296" s="12"/>
      <c r="J296" s="58"/>
    </row>
    <row r="297" spans="2:10" s="57" customFormat="1" ht="16.5" customHeight="1">
      <c r="B297" s="152"/>
      <c r="C297" s="153"/>
      <c r="D297" s="158"/>
      <c r="E297" s="318">
        <v>4110</v>
      </c>
      <c r="F297" s="319"/>
      <c r="G297" s="320"/>
      <c r="H297" s="12">
        <v>5500</v>
      </c>
      <c r="I297" s="12"/>
      <c r="J297" s="58"/>
    </row>
    <row r="298" spans="2:10" s="57" customFormat="1" ht="16.5" customHeight="1">
      <c r="B298" s="315">
        <v>855</v>
      </c>
      <c r="C298" s="316"/>
      <c r="D298" s="254"/>
      <c r="E298" s="250"/>
      <c r="F298" s="251"/>
      <c r="G298" s="252"/>
      <c r="H298" s="20">
        <f>H299+H304</f>
        <v>14182</v>
      </c>
      <c r="I298" s="20">
        <f>I299</f>
        <v>0</v>
      </c>
      <c r="J298" s="58"/>
    </row>
    <row r="299" spans="2:10" s="57" customFormat="1" ht="16.5" customHeight="1">
      <c r="B299" s="256"/>
      <c r="C299" s="257"/>
      <c r="D299" s="253">
        <v>85504</v>
      </c>
      <c r="E299" s="247"/>
      <c r="F299" s="248"/>
      <c r="G299" s="249"/>
      <c r="H299" s="11">
        <f>H301+H302+H303+H300</f>
        <v>12530</v>
      </c>
      <c r="I299" s="11">
        <f>I301+I302+I303</f>
        <v>0</v>
      </c>
      <c r="J299" s="58"/>
    </row>
    <row r="300" spans="2:10" s="57" customFormat="1" ht="16.5" customHeight="1">
      <c r="B300" s="272"/>
      <c r="C300" s="273"/>
      <c r="D300" s="274"/>
      <c r="E300" s="318">
        <v>3110</v>
      </c>
      <c r="F300" s="319"/>
      <c r="G300" s="320"/>
      <c r="H300" s="12">
        <v>10500</v>
      </c>
      <c r="I300" s="11"/>
      <c r="J300" s="58"/>
    </row>
    <row r="301" spans="2:10" s="57" customFormat="1" ht="16.5" customHeight="1">
      <c r="B301" s="256"/>
      <c r="C301" s="257"/>
      <c r="D301" s="253"/>
      <c r="E301" s="318">
        <v>4010</v>
      </c>
      <c r="F301" s="319"/>
      <c r="G301" s="320"/>
      <c r="H301" s="12">
        <v>1750.93</v>
      </c>
      <c r="I301" s="12"/>
      <c r="J301" s="58"/>
    </row>
    <row r="302" spans="2:10" s="57" customFormat="1" ht="16.5" customHeight="1">
      <c r="B302" s="256"/>
      <c r="C302" s="257"/>
      <c r="D302" s="253"/>
      <c r="E302" s="318">
        <v>4110</v>
      </c>
      <c r="F302" s="319"/>
      <c r="G302" s="320"/>
      <c r="H302" s="12">
        <v>244.26</v>
      </c>
      <c r="I302" s="12"/>
      <c r="J302" s="58"/>
    </row>
    <row r="303" spans="2:10" s="57" customFormat="1" ht="16.5" customHeight="1">
      <c r="B303" s="256"/>
      <c r="C303" s="257"/>
      <c r="D303" s="253"/>
      <c r="E303" s="318">
        <v>4120</v>
      </c>
      <c r="F303" s="319"/>
      <c r="G303" s="320"/>
      <c r="H303" s="12">
        <v>34.81</v>
      </c>
      <c r="I303" s="12"/>
      <c r="J303" s="58"/>
    </row>
    <row r="304" spans="2:10" s="57" customFormat="1" ht="16.5" customHeight="1">
      <c r="B304" s="272"/>
      <c r="C304" s="273"/>
      <c r="D304" s="274">
        <v>85513</v>
      </c>
      <c r="E304" s="272"/>
      <c r="F304" s="194"/>
      <c r="G304" s="273"/>
      <c r="H304" s="11">
        <f>H305</f>
        <v>1652</v>
      </c>
      <c r="I304" s="11"/>
      <c r="J304" s="58"/>
    </row>
    <row r="305" spans="2:10" s="57" customFormat="1" ht="16.5" customHeight="1">
      <c r="B305" s="272"/>
      <c r="C305" s="273"/>
      <c r="D305" s="274"/>
      <c r="E305" s="318">
        <v>4130</v>
      </c>
      <c r="F305" s="319"/>
      <c r="G305" s="320"/>
      <c r="H305" s="12">
        <v>1652</v>
      </c>
      <c r="I305" s="12"/>
      <c r="J305" s="58"/>
    </row>
    <row r="306" spans="2:10" s="57" customFormat="1" ht="16.5" customHeight="1">
      <c r="B306" s="315">
        <v>900</v>
      </c>
      <c r="C306" s="316"/>
      <c r="D306" s="254"/>
      <c r="E306" s="250"/>
      <c r="F306" s="251"/>
      <c r="G306" s="252"/>
      <c r="H306" s="20">
        <f>H307</f>
        <v>5000</v>
      </c>
      <c r="I306" s="20">
        <f>I307</f>
        <v>134.9</v>
      </c>
      <c r="J306" s="58"/>
    </row>
    <row r="307" spans="2:10" s="57" customFormat="1" ht="16.5" customHeight="1">
      <c r="B307" s="120"/>
      <c r="C307" s="121"/>
      <c r="D307" s="125">
        <v>90015</v>
      </c>
      <c r="E307" s="116"/>
      <c r="F307" s="117"/>
      <c r="G307" s="118"/>
      <c r="H307" s="11">
        <f>H308+H309</f>
        <v>5000</v>
      </c>
      <c r="I307" s="11">
        <f>I308+I309</f>
        <v>134.9</v>
      </c>
      <c r="J307" s="58"/>
    </row>
    <row r="308" spans="2:10" s="57" customFormat="1" ht="16.5" customHeight="1">
      <c r="B308" s="256"/>
      <c r="C308" s="257"/>
      <c r="D308" s="253"/>
      <c r="E308" s="318">
        <v>4300</v>
      </c>
      <c r="F308" s="319"/>
      <c r="G308" s="320"/>
      <c r="H308" s="12">
        <v>5000</v>
      </c>
      <c r="I308" s="11"/>
      <c r="J308" s="58"/>
    </row>
    <row r="309" spans="2:10" s="57" customFormat="1" ht="16.5" customHeight="1">
      <c r="B309" s="120"/>
      <c r="C309" s="121"/>
      <c r="D309" s="125"/>
      <c r="E309" s="318">
        <v>6050</v>
      </c>
      <c r="F309" s="319"/>
      <c r="G309" s="320"/>
      <c r="H309" s="12"/>
      <c r="I309" s="12">
        <v>134.9</v>
      </c>
      <c r="J309" s="58" t="s">
        <v>87</v>
      </c>
    </row>
    <row r="310" spans="2:23" s="56" customFormat="1" ht="16.5" customHeight="1">
      <c r="B310" s="315">
        <v>921</v>
      </c>
      <c r="C310" s="316"/>
      <c r="D310" s="119"/>
      <c r="E310" s="358"/>
      <c r="F310" s="359"/>
      <c r="G310" s="360"/>
      <c r="H310" s="20">
        <f>H311</f>
        <v>10953.31</v>
      </c>
      <c r="I310" s="20">
        <f>I311</f>
        <v>835.95</v>
      </c>
      <c r="J310" s="57" t="s">
        <v>97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s="56" customFormat="1" ht="16.5" customHeight="1">
      <c r="B311" s="338"/>
      <c r="C311" s="339"/>
      <c r="D311" s="125">
        <v>92109</v>
      </c>
      <c r="E311" s="318"/>
      <c r="F311" s="319"/>
      <c r="G311" s="320"/>
      <c r="H311" s="11">
        <f>H312+H314+H315+H313</f>
        <v>10953.31</v>
      </c>
      <c r="I311" s="11">
        <f>I312+I314+I315+I313</f>
        <v>835.95</v>
      </c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s="56" customFormat="1" ht="16.5" customHeight="1">
      <c r="B312" s="104"/>
      <c r="C312" s="105"/>
      <c r="D312" s="125"/>
      <c r="E312" s="318">
        <v>4210</v>
      </c>
      <c r="F312" s="319"/>
      <c r="G312" s="320"/>
      <c r="H312" s="12">
        <v>341.3</v>
      </c>
      <c r="I312" s="12"/>
      <c r="J312" s="10" t="s">
        <v>90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s="56" customFormat="1" ht="16.5" customHeight="1">
      <c r="B313" s="256"/>
      <c r="C313" s="257"/>
      <c r="D313" s="253"/>
      <c r="E313" s="318">
        <v>4260</v>
      </c>
      <c r="F313" s="319"/>
      <c r="G313" s="320"/>
      <c r="H313" s="12">
        <v>10612.01</v>
      </c>
      <c r="I313" s="12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s="56" customFormat="1" ht="16.5" customHeight="1">
      <c r="B314" s="108"/>
      <c r="C314" s="109"/>
      <c r="D314" s="125"/>
      <c r="E314" s="318">
        <v>4270</v>
      </c>
      <c r="F314" s="319"/>
      <c r="G314" s="320"/>
      <c r="H314" s="12"/>
      <c r="I314" s="12">
        <v>341.3</v>
      </c>
      <c r="J314" s="10" t="s">
        <v>91</v>
      </c>
      <c r="K314" s="103"/>
      <c r="L314" s="10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s="56" customFormat="1" ht="16.5" customHeight="1">
      <c r="B315" s="338"/>
      <c r="C315" s="339"/>
      <c r="D315" s="125"/>
      <c r="E315" s="318">
        <v>6050</v>
      </c>
      <c r="F315" s="319"/>
      <c r="G315" s="320"/>
      <c r="H315" s="12"/>
      <c r="I315" s="12">
        <v>494.65</v>
      </c>
      <c r="J315" s="103" t="s">
        <v>88</v>
      </c>
      <c r="K315" s="103"/>
      <c r="L315" s="10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s="56" customFormat="1" ht="16.5" customHeight="1">
      <c r="B316" s="372">
        <v>926</v>
      </c>
      <c r="C316" s="372"/>
      <c r="D316" s="254"/>
      <c r="E316" s="358"/>
      <c r="F316" s="359"/>
      <c r="G316" s="360"/>
      <c r="H316" s="20">
        <f>H317</f>
        <v>5000</v>
      </c>
      <c r="I316" s="20">
        <f>I317</f>
        <v>0</v>
      </c>
      <c r="J316" s="103"/>
      <c r="K316" s="103"/>
      <c r="L316" s="10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s="56" customFormat="1" ht="16.5" customHeight="1">
      <c r="B317" s="260"/>
      <c r="C317" s="261"/>
      <c r="D317" s="253">
        <v>92601</v>
      </c>
      <c r="E317" s="318"/>
      <c r="F317" s="319"/>
      <c r="G317" s="320"/>
      <c r="H317" s="11">
        <f>H318</f>
        <v>5000</v>
      </c>
      <c r="I317" s="11">
        <f>I318</f>
        <v>0</v>
      </c>
      <c r="J317" s="103"/>
      <c r="K317" s="103"/>
      <c r="L317" s="10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s="56" customFormat="1" ht="16.5" customHeight="1">
      <c r="B318" s="338"/>
      <c r="C318" s="339"/>
      <c r="D318" s="253"/>
      <c r="E318" s="318">
        <v>4260</v>
      </c>
      <c r="F318" s="319"/>
      <c r="G318" s="320"/>
      <c r="H318" s="12">
        <v>5000</v>
      </c>
      <c r="I318" s="12"/>
      <c r="J318" s="103"/>
      <c r="K318" s="103"/>
      <c r="L318" s="10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s="54" customFormat="1" ht="16.5" customHeight="1">
      <c r="B319" s="374" t="s">
        <v>5</v>
      </c>
      <c r="C319" s="375"/>
      <c r="D319" s="375"/>
      <c r="E319" s="375"/>
      <c r="F319" s="375"/>
      <c r="G319" s="376"/>
      <c r="H319" s="22">
        <f>H237+H244+H253+H258+H264+H269+H286+H293+H310+H261+H298+H306+H316</f>
        <v>1188085.07</v>
      </c>
      <c r="I319" s="22">
        <f>I237+I244+I253+I258+I264+I269+I286+I293+I310+I261+I298+I306</f>
        <v>603625.98</v>
      </c>
      <c r="J319" s="53">
        <f>H319-I319</f>
        <v>584459.0900000001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ht="15.75" customHeight="1">
      <c r="I320" s="10"/>
    </row>
    <row r="321" spans="2:9" ht="15" customHeight="1">
      <c r="B321" s="361" t="s">
        <v>31</v>
      </c>
      <c r="C321" s="361"/>
      <c r="D321" s="361"/>
      <c r="E321" s="361"/>
      <c r="F321" s="361"/>
      <c r="G321" s="361"/>
      <c r="H321" s="361"/>
      <c r="I321" s="361"/>
    </row>
    <row r="322" spans="1:9" ht="31.5" customHeight="1">
      <c r="A322" s="262" t="s">
        <v>24</v>
      </c>
      <c r="B322" s="384" t="s">
        <v>174</v>
      </c>
      <c r="C322" s="384"/>
      <c r="D322" s="384"/>
      <c r="E322" s="384"/>
      <c r="F322" s="384"/>
      <c r="G322" s="384"/>
      <c r="H322" s="384"/>
      <c r="I322" s="384"/>
    </row>
    <row r="323" spans="1:9" ht="31.5" customHeight="1">
      <c r="A323" s="262" t="s">
        <v>25</v>
      </c>
      <c r="B323" s="384" t="s">
        <v>175</v>
      </c>
      <c r="C323" s="384"/>
      <c r="D323" s="384"/>
      <c r="E323" s="384"/>
      <c r="F323" s="384"/>
      <c r="G323" s="384"/>
      <c r="H323" s="384"/>
      <c r="I323" s="384"/>
    </row>
    <row r="324" spans="1:9" ht="30.75" customHeight="1">
      <c r="A324" s="262" t="s">
        <v>177</v>
      </c>
      <c r="B324" s="388" t="s">
        <v>176</v>
      </c>
      <c r="C324" s="388"/>
      <c r="D324" s="388"/>
      <c r="E324" s="388"/>
      <c r="F324" s="388"/>
      <c r="G324" s="388"/>
      <c r="H324" s="388"/>
      <c r="I324" s="388"/>
    </row>
    <row r="325" spans="2:9" ht="23.25" customHeight="1">
      <c r="B325" s="361" t="s">
        <v>41</v>
      </c>
      <c r="C325" s="361"/>
      <c r="D325" s="361"/>
      <c r="E325" s="361"/>
      <c r="F325" s="361"/>
      <c r="G325" s="361"/>
      <c r="H325" s="361"/>
      <c r="I325" s="361"/>
    </row>
    <row r="326" spans="1:9" ht="30.75" customHeight="1">
      <c r="A326" s="262" t="s">
        <v>24</v>
      </c>
      <c r="B326" s="483" t="s">
        <v>178</v>
      </c>
      <c r="C326" s="483"/>
      <c r="D326" s="483"/>
      <c r="E326" s="483"/>
      <c r="F326" s="483"/>
      <c r="G326" s="483"/>
      <c r="H326" s="483"/>
      <c r="I326" s="483"/>
    </row>
    <row r="327" spans="1:9" ht="48.75" customHeight="1">
      <c r="A327" s="262" t="s">
        <v>179</v>
      </c>
      <c r="B327" s="479" t="s">
        <v>180</v>
      </c>
      <c r="C327" s="479"/>
      <c r="D327" s="479"/>
      <c r="E327" s="479"/>
      <c r="F327" s="479"/>
      <c r="G327" s="479"/>
      <c r="H327" s="479"/>
      <c r="I327" s="479"/>
    </row>
    <row r="328" spans="1:9" ht="48.75" customHeight="1">
      <c r="A328" s="262" t="s">
        <v>182</v>
      </c>
      <c r="B328" s="386" t="s">
        <v>181</v>
      </c>
      <c r="C328" s="386"/>
      <c r="D328" s="386"/>
      <c r="E328" s="386"/>
      <c r="F328" s="386"/>
      <c r="G328" s="386"/>
      <c r="H328" s="386"/>
      <c r="I328" s="386"/>
    </row>
    <row r="329" spans="1:9" ht="15.75" customHeight="1">
      <c r="A329" s="262" t="s">
        <v>184</v>
      </c>
      <c r="B329" s="479" t="s">
        <v>183</v>
      </c>
      <c r="C329" s="479"/>
      <c r="D329" s="479"/>
      <c r="E329" s="479"/>
      <c r="F329" s="479"/>
      <c r="G329" s="479"/>
      <c r="H329" s="479"/>
      <c r="I329" s="479"/>
    </row>
    <row r="330" spans="1:9" ht="15" customHeight="1">
      <c r="A330" s="262" t="s">
        <v>186</v>
      </c>
      <c r="B330" s="483" t="s">
        <v>185</v>
      </c>
      <c r="C330" s="483"/>
      <c r="D330" s="483"/>
      <c r="E330" s="483"/>
      <c r="F330" s="483"/>
      <c r="G330" s="483"/>
      <c r="H330" s="483"/>
      <c r="I330" s="483"/>
    </row>
    <row r="331" spans="1:9" ht="30" customHeight="1">
      <c r="A331" s="262" t="s">
        <v>25</v>
      </c>
      <c r="B331" s="483" t="s">
        <v>187</v>
      </c>
      <c r="C331" s="483"/>
      <c r="D331" s="483"/>
      <c r="E331" s="483"/>
      <c r="F331" s="483"/>
      <c r="G331" s="483"/>
      <c r="H331" s="483"/>
      <c r="I331" s="483"/>
    </row>
    <row r="332" spans="1:9" ht="32.25" customHeight="1">
      <c r="A332" s="262" t="s">
        <v>177</v>
      </c>
      <c r="B332" s="483" t="s">
        <v>188</v>
      </c>
      <c r="C332" s="483"/>
      <c r="D332" s="483"/>
      <c r="E332" s="483"/>
      <c r="F332" s="483"/>
      <c r="G332" s="483"/>
      <c r="H332" s="483"/>
      <c r="I332" s="483"/>
    </row>
    <row r="333" spans="1:9" ht="15" customHeight="1">
      <c r="A333" s="262" t="s">
        <v>189</v>
      </c>
      <c r="B333" s="484" t="s">
        <v>190</v>
      </c>
      <c r="C333" s="484"/>
      <c r="D333" s="484"/>
      <c r="E333" s="484"/>
      <c r="F333" s="484"/>
      <c r="G333" s="484"/>
      <c r="H333" s="484"/>
      <c r="I333" s="484"/>
    </row>
    <row r="334" spans="1:9" ht="15" customHeight="1">
      <c r="A334" s="262"/>
      <c r="B334" s="299"/>
      <c r="C334" s="299"/>
      <c r="D334" s="299"/>
      <c r="E334" s="299"/>
      <c r="F334" s="299"/>
      <c r="G334" s="299"/>
      <c r="H334" s="299"/>
      <c r="I334" s="299"/>
    </row>
    <row r="335" spans="2:9" ht="16.5" customHeight="1">
      <c r="B335" s="228"/>
      <c r="C335" s="485" t="s">
        <v>150</v>
      </c>
      <c r="D335" s="485"/>
      <c r="E335" s="227"/>
      <c r="F335" s="227"/>
      <c r="G335" s="227"/>
      <c r="H335" s="227"/>
      <c r="I335" s="227"/>
    </row>
    <row r="336" spans="2:9" ht="6" customHeight="1">
      <c r="B336" s="228"/>
      <c r="C336" s="231"/>
      <c r="D336" s="231"/>
      <c r="E336" s="227"/>
      <c r="F336" s="227"/>
      <c r="G336" s="227"/>
      <c r="H336" s="227"/>
      <c r="I336" s="227"/>
    </row>
    <row r="337" spans="2:9" ht="15.75" customHeight="1">
      <c r="B337" s="228"/>
      <c r="C337" s="229" t="s">
        <v>151</v>
      </c>
      <c r="D337" s="476" t="s">
        <v>152</v>
      </c>
      <c r="E337" s="477"/>
      <c r="F337" s="477"/>
      <c r="G337" s="477"/>
      <c r="H337" s="478"/>
      <c r="I337" s="229" t="s">
        <v>153</v>
      </c>
    </row>
    <row r="338" spans="2:9" ht="80.25" customHeight="1">
      <c r="B338" s="228"/>
      <c r="C338" s="232">
        <v>905</v>
      </c>
      <c r="D338" s="493" t="s">
        <v>154</v>
      </c>
      <c r="E338" s="494"/>
      <c r="F338" s="494"/>
      <c r="G338" s="494"/>
      <c r="H338" s="495"/>
      <c r="I338" s="233">
        <v>12170.5</v>
      </c>
    </row>
    <row r="339" spans="2:9" ht="62.25" customHeight="1">
      <c r="B339" s="228"/>
      <c r="C339" s="232">
        <v>906</v>
      </c>
      <c r="D339" s="493" t="s">
        <v>155</v>
      </c>
      <c r="E339" s="494"/>
      <c r="F339" s="494"/>
      <c r="G339" s="494"/>
      <c r="H339" s="495"/>
      <c r="I339" s="233">
        <v>15603.34</v>
      </c>
    </row>
    <row r="340" spans="2:9" ht="15.75" customHeight="1">
      <c r="B340" s="228"/>
      <c r="C340" s="232">
        <v>950</v>
      </c>
      <c r="D340" s="480" t="s">
        <v>156</v>
      </c>
      <c r="E340" s="481"/>
      <c r="F340" s="481"/>
      <c r="G340" s="481"/>
      <c r="H340" s="482"/>
      <c r="I340" s="233">
        <v>1050193.99</v>
      </c>
    </row>
    <row r="341" spans="2:9" ht="15.75" customHeight="1">
      <c r="B341" s="228"/>
      <c r="C341" s="234">
        <v>952</v>
      </c>
      <c r="D341" s="496" t="s">
        <v>157</v>
      </c>
      <c r="E341" s="497"/>
      <c r="F341" s="497"/>
      <c r="G341" s="497"/>
      <c r="H341" s="498"/>
      <c r="I341" s="235">
        <v>2673503.56</v>
      </c>
    </row>
    <row r="342" spans="2:9" ht="15.75" customHeight="1">
      <c r="B342" s="228"/>
      <c r="C342" s="476" t="s">
        <v>158</v>
      </c>
      <c r="D342" s="477"/>
      <c r="E342" s="477"/>
      <c r="F342" s="477"/>
      <c r="G342" s="477"/>
      <c r="H342" s="478"/>
      <c r="I342" s="236">
        <f>I338+I339+I340+I341</f>
        <v>3751471.39</v>
      </c>
    </row>
    <row r="343" spans="2:9" ht="12.75" customHeight="1">
      <c r="B343" s="228"/>
      <c r="C343" s="237"/>
      <c r="D343" s="237"/>
      <c r="E343" s="237"/>
      <c r="F343" s="237"/>
      <c r="G343" s="237"/>
      <c r="H343" s="237"/>
      <c r="I343" s="237"/>
    </row>
    <row r="344" spans="2:9" ht="17.25" customHeight="1">
      <c r="B344" s="228"/>
      <c r="C344" s="238" t="s">
        <v>159</v>
      </c>
      <c r="D344" s="227"/>
      <c r="E344" s="227"/>
      <c r="F344" s="227"/>
      <c r="G344" s="227"/>
      <c r="H344" s="227"/>
      <c r="I344" s="227"/>
    </row>
    <row r="345" spans="2:9" ht="6.75" customHeight="1">
      <c r="B345" s="228"/>
      <c r="C345" s="230"/>
      <c r="D345" s="227"/>
      <c r="E345" s="227"/>
      <c r="F345" s="227"/>
      <c r="G345" s="227"/>
      <c r="H345" s="227"/>
      <c r="I345" s="227"/>
    </row>
    <row r="346" spans="2:9" ht="16.5" customHeight="1">
      <c r="B346" s="228"/>
      <c r="C346" s="229" t="s">
        <v>151</v>
      </c>
      <c r="D346" s="476" t="s">
        <v>152</v>
      </c>
      <c r="E346" s="477"/>
      <c r="F346" s="477"/>
      <c r="G346" s="477"/>
      <c r="H346" s="478"/>
      <c r="I346" s="229" t="s">
        <v>153</v>
      </c>
    </row>
    <row r="347" spans="2:9" ht="21.75" customHeight="1">
      <c r="B347" s="228"/>
      <c r="C347" s="234">
        <v>992</v>
      </c>
      <c r="D347" s="486" t="s">
        <v>160</v>
      </c>
      <c r="E347" s="487"/>
      <c r="F347" s="487"/>
      <c r="G347" s="487"/>
      <c r="H347" s="488"/>
      <c r="I347" s="235">
        <v>1861604</v>
      </c>
    </row>
    <row r="348" spans="2:9" ht="15.75" customHeight="1">
      <c r="B348" s="228"/>
      <c r="C348" s="476" t="s">
        <v>158</v>
      </c>
      <c r="D348" s="477"/>
      <c r="E348" s="477"/>
      <c r="F348" s="477"/>
      <c r="G348" s="477"/>
      <c r="H348" s="478"/>
      <c r="I348" s="236">
        <f>I347</f>
        <v>1861604</v>
      </c>
    </row>
    <row r="349" spans="2:9" ht="18" customHeight="1">
      <c r="B349" s="228"/>
      <c r="C349" s="228"/>
      <c r="D349" s="228"/>
      <c r="E349" s="228"/>
      <c r="F349" s="228"/>
      <c r="G349" s="228"/>
      <c r="H349" s="228"/>
      <c r="I349" s="228"/>
    </row>
    <row r="350" spans="2:9" ht="15" customHeight="1">
      <c r="B350" s="460" t="s">
        <v>63</v>
      </c>
      <c r="C350" s="460"/>
      <c r="D350" s="460"/>
      <c r="E350" s="460"/>
      <c r="F350" s="460"/>
      <c r="G350" s="460"/>
      <c r="H350" s="460"/>
      <c r="I350" s="460"/>
    </row>
    <row r="351" spans="2:9" ht="45.75" customHeight="1">
      <c r="B351" s="369" t="s">
        <v>98</v>
      </c>
      <c r="C351" s="369"/>
      <c r="D351" s="369"/>
      <c r="E351" s="369"/>
      <c r="F351" s="369"/>
      <c r="G351" s="369"/>
      <c r="H351" s="369"/>
      <c r="I351" s="369"/>
    </row>
    <row r="352" spans="2:9" ht="10.5" customHeight="1">
      <c r="B352" s="8"/>
      <c r="C352" s="333"/>
      <c r="D352" s="333"/>
      <c r="E352" s="333"/>
      <c r="F352" s="333"/>
      <c r="G352" s="333"/>
      <c r="H352" s="333"/>
      <c r="I352" s="333"/>
    </row>
    <row r="353" spans="2:9" ht="12" customHeight="1">
      <c r="B353" s="8"/>
      <c r="C353" s="9"/>
      <c r="D353" s="9"/>
      <c r="E353" s="9"/>
      <c r="F353" s="9"/>
      <c r="G353" s="9"/>
      <c r="H353" s="9"/>
      <c r="I353" s="9"/>
    </row>
    <row r="354" spans="2:9" ht="14.25" customHeight="1">
      <c r="B354" s="453" t="s">
        <v>54</v>
      </c>
      <c r="C354" s="453"/>
      <c r="D354" s="9"/>
      <c r="E354" s="9"/>
      <c r="F354" s="9"/>
      <c r="G354" s="9"/>
      <c r="H354" s="9"/>
      <c r="I354" s="9"/>
    </row>
    <row r="355" spans="2:9" ht="11.25" customHeight="1">
      <c r="B355" s="8"/>
      <c r="C355" s="9"/>
      <c r="D355" s="9"/>
      <c r="E355" s="9"/>
      <c r="F355" s="9"/>
      <c r="G355" s="9"/>
      <c r="H355" s="9"/>
      <c r="I355" s="9"/>
    </row>
    <row r="356" spans="2:9" ht="29.25" customHeight="1">
      <c r="B356" s="385" t="s">
        <v>49</v>
      </c>
      <c r="C356" s="385"/>
      <c r="D356" s="78" t="s">
        <v>50</v>
      </c>
      <c r="E356" s="385" t="s">
        <v>51</v>
      </c>
      <c r="F356" s="385"/>
      <c r="G356" s="385"/>
      <c r="H356" s="78" t="s">
        <v>52</v>
      </c>
      <c r="I356" s="78" t="s">
        <v>53</v>
      </c>
    </row>
    <row r="357" spans="2:9" ht="62.25" customHeight="1">
      <c r="B357" s="451" t="s">
        <v>110</v>
      </c>
      <c r="C357" s="451"/>
      <c r="D357" s="454">
        <v>60016</v>
      </c>
      <c r="E357" s="421" t="s">
        <v>111</v>
      </c>
      <c r="F357" s="421"/>
      <c r="G357" s="421"/>
      <c r="H357" s="79">
        <v>4305</v>
      </c>
      <c r="I357" s="452">
        <f>SUM(H357:H364)</f>
        <v>38218.5</v>
      </c>
    </row>
    <row r="358" spans="2:9" ht="32.25" customHeight="1">
      <c r="B358" s="451"/>
      <c r="C358" s="451"/>
      <c r="D358" s="455"/>
      <c r="E358" s="421" t="s">
        <v>114</v>
      </c>
      <c r="F358" s="421"/>
      <c r="G358" s="421"/>
      <c r="H358" s="79">
        <v>4992.57</v>
      </c>
      <c r="I358" s="452"/>
    </row>
    <row r="359" spans="2:9" ht="47.25" customHeight="1">
      <c r="B359" s="451"/>
      <c r="C359" s="451"/>
      <c r="D359" s="456"/>
      <c r="E359" s="426" t="s">
        <v>115</v>
      </c>
      <c r="F359" s="427"/>
      <c r="G359" s="428"/>
      <c r="H359" s="79">
        <v>5000</v>
      </c>
      <c r="I359" s="452"/>
    </row>
    <row r="360" spans="2:9" ht="34.5" customHeight="1">
      <c r="B360" s="451"/>
      <c r="C360" s="451"/>
      <c r="D360" s="454">
        <v>75412</v>
      </c>
      <c r="E360" s="395" t="s">
        <v>113</v>
      </c>
      <c r="F360" s="395"/>
      <c r="G360" s="395"/>
      <c r="H360" s="111">
        <v>2949.31</v>
      </c>
      <c r="I360" s="452"/>
    </row>
    <row r="361" spans="2:9" ht="34.5" customHeight="1">
      <c r="B361" s="451"/>
      <c r="C361" s="451"/>
      <c r="D361" s="455"/>
      <c r="E361" s="457" t="s">
        <v>116</v>
      </c>
      <c r="F361" s="458"/>
      <c r="G361" s="459"/>
      <c r="H361" s="111">
        <v>3200</v>
      </c>
      <c r="I361" s="452"/>
    </row>
    <row r="362" spans="2:9" ht="34.5" customHeight="1">
      <c r="B362" s="451"/>
      <c r="C362" s="451"/>
      <c r="D362" s="455"/>
      <c r="E362" s="457" t="s">
        <v>117</v>
      </c>
      <c r="F362" s="458"/>
      <c r="G362" s="459"/>
      <c r="H362" s="111">
        <v>1250</v>
      </c>
      <c r="I362" s="452"/>
    </row>
    <row r="363" spans="2:9" ht="50.25" customHeight="1">
      <c r="B363" s="451"/>
      <c r="C363" s="451"/>
      <c r="D363" s="456"/>
      <c r="E363" s="457" t="s">
        <v>118</v>
      </c>
      <c r="F363" s="458"/>
      <c r="G363" s="459"/>
      <c r="H363" s="111">
        <v>654.62</v>
      </c>
      <c r="I363" s="452"/>
    </row>
    <row r="364" spans="2:9" ht="45.75" customHeight="1">
      <c r="B364" s="451"/>
      <c r="C364" s="451"/>
      <c r="D364" s="102">
        <v>90015</v>
      </c>
      <c r="E364" s="396" t="s">
        <v>112</v>
      </c>
      <c r="F364" s="396"/>
      <c r="G364" s="396"/>
      <c r="H364" s="110">
        <v>15867</v>
      </c>
      <c r="I364" s="452"/>
    </row>
    <row r="365" spans="2:9" ht="18" customHeight="1">
      <c r="B365" s="8"/>
      <c r="C365" s="9"/>
      <c r="D365" s="9"/>
      <c r="E365" s="9"/>
      <c r="F365" s="9"/>
      <c r="G365" s="9"/>
      <c r="H365" s="9"/>
      <c r="I365" s="9"/>
    </row>
    <row r="366" spans="2:9" ht="18" customHeight="1">
      <c r="B366" s="453" t="s">
        <v>68</v>
      </c>
      <c r="C366" s="453"/>
      <c r="D366" s="9"/>
      <c r="E366" s="9"/>
      <c r="F366" s="9"/>
      <c r="G366" s="9"/>
      <c r="H366" s="9"/>
      <c r="I366" s="9"/>
    </row>
    <row r="367" spans="2:9" ht="10.5" customHeight="1">
      <c r="B367" s="8"/>
      <c r="C367" s="9"/>
      <c r="D367" s="9"/>
      <c r="E367" s="9"/>
      <c r="F367" s="9"/>
      <c r="G367" s="9"/>
      <c r="H367" s="9"/>
      <c r="I367" s="9"/>
    </row>
    <row r="368" spans="2:9" ht="28.5" customHeight="1">
      <c r="B368" s="385" t="s">
        <v>49</v>
      </c>
      <c r="C368" s="385"/>
      <c r="D368" s="78" t="s">
        <v>50</v>
      </c>
      <c r="E368" s="385" t="s">
        <v>51</v>
      </c>
      <c r="F368" s="385"/>
      <c r="G368" s="385"/>
      <c r="H368" s="78" t="s">
        <v>52</v>
      </c>
      <c r="I368" s="78" t="s">
        <v>53</v>
      </c>
    </row>
    <row r="369" spans="2:9" ht="33" customHeight="1">
      <c r="B369" s="451" t="s">
        <v>104</v>
      </c>
      <c r="C369" s="451"/>
      <c r="D369" s="451">
        <v>92109</v>
      </c>
      <c r="E369" s="421" t="s">
        <v>105</v>
      </c>
      <c r="F369" s="421"/>
      <c r="G369" s="421"/>
      <c r="H369" s="79">
        <v>17658.7</v>
      </c>
      <c r="I369" s="452">
        <f>H369+H370+H371+H372</f>
        <v>38218.5</v>
      </c>
    </row>
    <row r="370" spans="2:9" ht="48.75" customHeight="1">
      <c r="B370" s="451"/>
      <c r="C370" s="451"/>
      <c r="D370" s="451"/>
      <c r="E370" s="421" t="s">
        <v>106</v>
      </c>
      <c r="F370" s="421"/>
      <c r="G370" s="421"/>
      <c r="H370" s="79">
        <v>15000</v>
      </c>
      <c r="I370" s="452"/>
    </row>
    <row r="371" spans="2:9" ht="33" customHeight="1">
      <c r="B371" s="451"/>
      <c r="C371" s="451"/>
      <c r="D371" s="451"/>
      <c r="E371" s="395" t="s">
        <v>107</v>
      </c>
      <c r="F371" s="395"/>
      <c r="G371" s="395"/>
      <c r="H371" s="111">
        <v>5000</v>
      </c>
      <c r="I371" s="452"/>
    </row>
    <row r="372" spans="2:9" ht="48.75" customHeight="1">
      <c r="B372" s="451"/>
      <c r="C372" s="451"/>
      <c r="D372" s="451"/>
      <c r="E372" s="396" t="s">
        <v>108</v>
      </c>
      <c r="F372" s="396"/>
      <c r="G372" s="396"/>
      <c r="H372" s="110">
        <v>559.8</v>
      </c>
      <c r="I372" s="452"/>
    </row>
    <row r="373" spans="2:9" ht="19.5" customHeight="1">
      <c r="B373" s="8"/>
      <c r="C373" s="9"/>
      <c r="D373" s="9"/>
      <c r="E373" s="9"/>
      <c r="F373" s="9"/>
      <c r="G373" s="9"/>
      <c r="H373" s="9"/>
      <c r="I373" s="9"/>
    </row>
    <row r="374" spans="2:9" ht="19.5" customHeight="1">
      <c r="B374" s="453" t="s">
        <v>69</v>
      </c>
      <c r="C374" s="453"/>
      <c r="D374" s="9"/>
      <c r="E374" s="9"/>
      <c r="F374" s="9"/>
      <c r="G374" s="9"/>
      <c r="H374" s="9"/>
      <c r="I374" s="9"/>
    </row>
    <row r="375" spans="2:9" ht="18" customHeight="1">
      <c r="B375" s="8"/>
      <c r="C375" s="9"/>
      <c r="D375" s="9"/>
      <c r="E375" s="9"/>
      <c r="F375" s="9"/>
      <c r="G375" s="9"/>
      <c r="H375" s="9"/>
      <c r="I375" s="9"/>
    </row>
    <row r="376" spans="2:9" ht="28.5" customHeight="1">
      <c r="B376" s="385" t="s">
        <v>49</v>
      </c>
      <c r="C376" s="385"/>
      <c r="D376" s="78" t="s">
        <v>50</v>
      </c>
      <c r="E376" s="385" t="s">
        <v>51</v>
      </c>
      <c r="F376" s="385"/>
      <c r="G376" s="385"/>
      <c r="H376" s="78" t="s">
        <v>52</v>
      </c>
      <c r="I376" s="78" t="s">
        <v>53</v>
      </c>
    </row>
    <row r="377" spans="2:9" ht="33" customHeight="1">
      <c r="B377" s="445" t="s">
        <v>99</v>
      </c>
      <c r="C377" s="446"/>
      <c r="D377" s="102">
        <v>60016</v>
      </c>
      <c r="E377" s="421" t="s">
        <v>100</v>
      </c>
      <c r="F377" s="421"/>
      <c r="G377" s="421"/>
      <c r="H377" s="79">
        <v>2000</v>
      </c>
      <c r="I377" s="392">
        <f>H377+H378+H379+H380+H381</f>
        <v>38218.5</v>
      </c>
    </row>
    <row r="378" spans="2:9" ht="33" customHeight="1">
      <c r="B378" s="447"/>
      <c r="C378" s="448"/>
      <c r="D378" s="102">
        <v>60017</v>
      </c>
      <c r="E378" s="426" t="s">
        <v>109</v>
      </c>
      <c r="F378" s="427"/>
      <c r="G378" s="428"/>
      <c r="H378" s="79">
        <v>2062.05</v>
      </c>
      <c r="I378" s="393"/>
    </row>
    <row r="379" spans="2:9" ht="32.25" customHeight="1">
      <c r="B379" s="447"/>
      <c r="C379" s="448"/>
      <c r="D379" s="102">
        <v>60095</v>
      </c>
      <c r="E379" s="421" t="s">
        <v>101</v>
      </c>
      <c r="F379" s="421"/>
      <c r="G379" s="421"/>
      <c r="H379" s="79">
        <v>13653</v>
      </c>
      <c r="I379" s="393"/>
    </row>
    <row r="380" spans="2:9" ht="48" customHeight="1">
      <c r="B380" s="447"/>
      <c r="C380" s="448"/>
      <c r="D380" s="80">
        <v>90015</v>
      </c>
      <c r="E380" s="395" t="s">
        <v>102</v>
      </c>
      <c r="F380" s="395"/>
      <c r="G380" s="395"/>
      <c r="H380" s="111">
        <v>5498.1</v>
      </c>
      <c r="I380" s="393"/>
    </row>
    <row r="381" spans="2:9" ht="35.25" customHeight="1">
      <c r="B381" s="449"/>
      <c r="C381" s="450"/>
      <c r="D381" s="80">
        <v>92109</v>
      </c>
      <c r="E381" s="396" t="s">
        <v>103</v>
      </c>
      <c r="F381" s="396"/>
      <c r="G381" s="396"/>
      <c r="H381" s="110">
        <v>15005.35</v>
      </c>
      <c r="I381" s="394"/>
    </row>
    <row r="382" spans="2:9" ht="18" customHeight="1">
      <c r="B382" s="8"/>
      <c r="C382" s="9"/>
      <c r="D382" s="9"/>
      <c r="E382" s="9"/>
      <c r="F382" s="9"/>
      <c r="G382" s="9"/>
      <c r="H382" s="9"/>
      <c r="I382" s="9"/>
    </row>
    <row r="383" spans="2:9" ht="16.5" customHeight="1">
      <c r="B383" s="443" t="s">
        <v>63</v>
      </c>
      <c r="C383" s="443"/>
      <c r="D383" s="443"/>
      <c r="E383" s="443"/>
      <c r="F383" s="443"/>
      <c r="G383" s="443"/>
      <c r="H383" s="443"/>
      <c r="I383" s="443"/>
    </row>
    <row r="384" spans="2:9" ht="30" customHeight="1">
      <c r="B384" s="386" t="s">
        <v>78</v>
      </c>
      <c r="C384" s="386"/>
      <c r="D384" s="386"/>
      <c r="E384" s="386"/>
      <c r="F384" s="386"/>
      <c r="G384" s="386"/>
      <c r="H384" s="386"/>
      <c r="I384" s="386"/>
    </row>
    <row r="385" spans="2:9" ht="16.5" customHeight="1">
      <c r="B385" s="180"/>
      <c r="C385" s="181" t="s">
        <v>32</v>
      </c>
      <c r="D385" s="181"/>
      <c r="E385" s="181"/>
      <c r="F385" s="181"/>
      <c r="G385" s="181"/>
      <c r="H385" s="181"/>
      <c r="I385" s="181"/>
    </row>
    <row r="386" spans="2:9" ht="16.5" customHeight="1">
      <c r="B386" s="180"/>
      <c r="C386" s="387" t="s">
        <v>79</v>
      </c>
      <c r="D386" s="387"/>
      <c r="E386" s="182"/>
      <c r="F386" s="182"/>
      <c r="G386" s="182"/>
      <c r="H386" s="183"/>
      <c r="I386" s="183"/>
    </row>
    <row r="387" spans="2:9" ht="16.5" customHeight="1">
      <c r="B387" s="180"/>
      <c r="C387" s="184"/>
      <c r="D387" s="185"/>
      <c r="E387" s="182"/>
      <c r="F387" s="182"/>
      <c r="G387" s="182"/>
      <c r="H387" s="183"/>
      <c r="I387" s="183"/>
    </row>
    <row r="388" spans="2:9" ht="16.5" customHeight="1">
      <c r="B388" s="180"/>
      <c r="C388" s="397" t="s">
        <v>15</v>
      </c>
      <c r="D388" s="397" t="s">
        <v>16</v>
      </c>
      <c r="E388" s="397" t="s">
        <v>17</v>
      </c>
      <c r="F388" s="397"/>
      <c r="G388" s="397"/>
      <c r="H388" s="439" t="s">
        <v>18</v>
      </c>
      <c r="I388" s="439"/>
    </row>
    <row r="389" spans="2:9" ht="16.5" customHeight="1">
      <c r="B389" s="180"/>
      <c r="C389" s="397"/>
      <c r="D389" s="397"/>
      <c r="E389" s="397"/>
      <c r="F389" s="397"/>
      <c r="G389" s="397"/>
      <c r="H389" s="267" t="s">
        <v>3</v>
      </c>
      <c r="I389" s="267" t="s">
        <v>4</v>
      </c>
    </row>
    <row r="390" spans="2:9" ht="16.5" customHeight="1">
      <c r="B390" s="180"/>
      <c r="C390" s="263">
        <v>852</v>
      </c>
      <c r="D390" s="264"/>
      <c r="E390" s="440"/>
      <c r="F390" s="441"/>
      <c r="G390" s="442"/>
      <c r="H390" s="265">
        <f>H391</f>
        <v>0</v>
      </c>
      <c r="I390" s="265">
        <f>I391</f>
        <v>1293</v>
      </c>
    </row>
    <row r="391" spans="2:9" ht="16.5" customHeight="1">
      <c r="B391" s="180"/>
      <c r="C391" s="186"/>
      <c r="D391" s="187">
        <v>85228</v>
      </c>
      <c r="E391" s="389"/>
      <c r="F391" s="390"/>
      <c r="G391" s="391"/>
      <c r="H391" s="188">
        <f>H392</f>
        <v>0</v>
      </c>
      <c r="I391" s="188">
        <f>I392</f>
        <v>1293</v>
      </c>
    </row>
    <row r="392" spans="2:9" ht="16.5" customHeight="1">
      <c r="B392" s="180"/>
      <c r="C392" s="189"/>
      <c r="D392" s="190"/>
      <c r="E392" s="364">
        <v>2010</v>
      </c>
      <c r="F392" s="365"/>
      <c r="G392" s="366"/>
      <c r="H392" s="191"/>
      <c r="I392" s="191">
        <v>1293</v>
      </c>
    </row>
    <row r="393" spans="2:9" ht="16.5" customHeight="1">
      <c r="B393" s="180"/>
      <c r="C393" s="263">
        <v>855</v>
      </c>
      <c r="D393" s="264"/>
      <c r="E393" s="278"/>
      <c r="F393" s="279"/>
      <c r="G393" s="280"/>
      <c r="H393" s="266">
        <f>H394+H396</f>
        <v>12482</v>
      </c>
      <c r="I393" s="266">
        <f>I394+I396</f>
        <v>0</v>
      </c>
    </row>
    <row r="394" spans="2:9" ht="16.5" customHeight="1">
      <c r="B394" s="180"/>
      <c r="C394" s="189"/>
      <c r="D394" s="187">
        <v>85504</v>
      </c>
      <c r="E394" s="281"/>
      <c r="F394" s="282"/>
      <c r="G394" s="283"/>
      <c r="H394" s="296">
        <f>H395</f>
        <v>10830</v>
      </c>
      <c r="I394" s="296">
        <f>I395</f>
        <v>0</v>
      </c>
    </row>
    <row r="395" spans="2:9" ht="16.5" customHeight="1">
      <c r="B395" s="180"/>
      <c r="C395" s="189"/>
      <c r="D395" s="190"/>
      <c r="E395" s="364">
        <v>2010</v>
      </c>
      <c r="F395" s="365"/>
      <c r="G395" s="366"/>
      <c r="H395" s="292">
        <v>10830</v>
      </c>
      <c r="I395" s="292"/>
    </row>
    <row r="396" spans="2:9" ht="16.5" customHeight="1">
      <c r="B396" s="180"/>
      <c r="C396" s="186"/>
      <c r="D396" s="187">
        <v>85513</v>
      </c>
      <c r="E396" s="281"/>
      <c r="F396" s="282"/>
      <c r="G396" s="283"/>
      <c r="H396" s="296">
        <f>H397</f>
        <v>1652</v>
      </c>
      <c r="I396" s="296">
        <f>I397</f>
        <v>0</v>
      </c>
    </row>
    <row r="397" spans="2:9" ht="16.5" customHeight="1">
      <c r="B397" s="180"/>
      <c r="C397" s="189"/>
      <c r="D397" s="190"/>
      <c r="E397" s="364">
        <v>2010</v>
      </c>
      <c r="F397" s="365"/>
      <c r="G397" s="366"/>
      <c r="H397" s="292">
        <v>1652</v>
      </c>
      <c r="I397" s="292"/>
    </row>
    <row r="398" spans="2:9" ht="16.5" customHeight="1">
      <c r="B398" s="180"/>
      <c r="C398" s="444" t="s">
        <v>5</v>
      </c>
      <c r="D398" s="444"/>
      <c r="E398" s="444"/>
      <c r="F398" s="444"/>
      <c r="G398" s="444"/>
      <c r="H398" s="266">
        <f>H390+H393</f>
        <v>12482</v>
      </c>
      <c r="I398" s="266">
        <f>I390+I393</f>
        <v>1293</v>
      </c>
    </row>
    <row r="399" spans="2:9" ht="16.5" customHeight="1">
      <c r="B399" s="180"/>
      <c r="C399" s="387" t="s">
        <v>80</v>
      </c>
      <c r="D399" s="387"/>
      <c r="E399" s="182"/>
      <c r="F399" s="182"/>
      <c r="G399" s="182"/>
      <c r="H399" s="183"/>
      <c r="I399" s="183"/>
    </row>
    <row r="400" spans="2:9" ht="16.5" customHeight="1">
      <c r="B400" s="180"/>
      <c r="C400" s="184"/>
      <c r="D400" s="185"/>
      <c r="E400" s="182"/>
      <c r="F400" s="182"/>
      <c r="G400" s="182"/>
      <c r="H400" s="183"/>
      <c r="I400" s="183"/>
    </row>
    <row r="401" spans="2:9" ht="16.5" customHeight="1">
      <c r="B401" s="180"/>
      <c r="C401" s="397" t="s">
        <v>15</v>
      </c>
      <c r="D401" s="397" t="s">
        <v>16</v>
      </c>
      <c r="E401" s="397" t="s">
        <v>17</v>
      </c>
      <c r="F401" s="397"/>
      <c r="G401" s="397"/>
      <c r="H401" s="439" t="s">
        <v>18</v>
      </c>
      <c r="I401" s="439"/>
    </row>
    <row r="402" spans="2:9" ht="16.5" customHeight="1">
      <c r="B402" s="180"/>
      <c r="C402" s="397"/>
      <c r="D402" s="397"/>
      <c r="E402" s="397"/>
      <c r="F402" s="397"/>
      <c r="G402" s="397"/>
      <c r="H402" s="267" t="s">
        <v>3</v>
      </c>
      <c r="I402" s="267" t="s">
        <v>4</v>
      </c>
    </row>
    <row r="403" spans="2:9" ht="16.5" customHeight="1">
      <c r="B403" s="192"/>
      <c r="C403" s="263">
        <v>852</v>
      </c>
      <c r="D403" s="264"/>
      <c r="E403" s="440"/>
      <c r="F403" s="441"/>
      <c r="G403" s="442"/>
      <c r="H403" s="265">
        <f>H404</f>
        <v>0</v>
      </c>
      <c r="I403" s="265">
        <f>I404</f>
        <v>1293</v>
      </c>
    </row>
    <row r="404" spans="2:9" ht="16.5" customHeight="1">
      <c r="B404" s="192"/>
      <c r="C404" s="186"/>
      <c r="D404" s="187">
        <v>85228</v>
      </c>
      <c r="E404" s="389"/>
      <c r="F404" s="390"/>
      <c r="G404" s="391"/>
      <c r="H404" s="188">
        <f>H405</f>
        <v>0</v>
      </c>
      <c r="I404" s="188">
        <f>I405</f>
        <v>1293</v>
      </c>
    </row>
    <row r="405" spans="2:9" ht="16.5" customHeight="1">
      <c r="B405" s="192"/>
      <c r="C405" s="186"/>
      <c r="D405" s="187"/>
      <c r="E405" s="364">
        <v>2820</v>
      </c>
      <c r="F405" s="365"/>
      <c r="G405" s="366"/>
      <c r="H405" s="191"/>
      <c r="I405" s="191">
        <v>1293</v>
      </c>
    </row>
    <row r="406" spans="2:9" ht="16.5" customHeight="1">
      <c r="B406" s="192"/>
      <c r="C406" s="263">
        <v>855</v>
      </c>
      <c r="D406" s="264"/>
      <c r="E406" s="293"/>
      <c r="F406" s="294"/>
      <c r="G406" s="295"/>
      <c r="H406" s="266">
        <f>H407+H410</f>
        <v>12482</v>
      </c>
      <c r="I406" s="266">
        <f>I407+I410</f>
        <v>0</v>
      </c>
    </row>
    <row r="407" spans="2:9" ht="16.5" customHeight="1">
      <c r="B407" s="192"/>
      <c r="C407" s="186"/>
      <c r="D407" s="187">
        <v>85504</v>
      </c>
      <c r="E407" s="284"/>
      <c r="F407" s="285"/>
      <c r="G407" s="286"/>
      <c r="H407" s="296">
        <f>H408+H409</f>
        <v>10830</v>
      </c>
      <c r="I407" s="296">
        <f>I408+I409</f>
        <v>0</v>
      </c>
    </row>
    <row r="408" spans="2:9" ht="16.5" customHeight="1">
      <c r="B408" s="192"/>
      <c r="C408" s="186"/>
      <c r="D408" s="187"/>
      <c r="E408" s="364">
        <v>3110</v>
      </c>
      <c r="F408" s="365"/>
      <c r="G408" s="366"/>
      <c r="H408" s="292">
        <v>10500</v>
      </c>
      <c r="I408" s="292"/>
    </row>
    <row r="409" spans="2:9" ht="16.5" customHeight="1">
      <c r="B409" s="192"/>
      <c r="C409" s="186"/>
      <c r="D409" s="187"/>
      <c r="E409" s="364">
        <v>4110</v>
      </c>
      <c r="F409" s="365"/>
      <c r="G409" s="366"/>
      <c r="H409" s="292">
        <v>330</v>
      </c>
      <c r="I409" s="292"/>
    </row>
    <row r="410" spans="2:9" ht="16.5" customHeight="1">
      <c r="B410" s="192"/>
      <c r="C410" s="186"/>
      <c r="D410" s="187">
        <v>85513</v>
      </c>
      <c r="E410" s="284"/>
      <c r="F410" s="285"/>
      <c r="G410" s="286"/>
      <c r="H410" s="296">
        <f>H411</f>
        <v>1652</v>
      </c>
      <c r="I410" s="296">
        <f>I411</f>
        <v>0</v>
      </c>
    </row>
    <row r="411" spans="2:9" ht="16.5" customHeight="1">
      <c r="B411" s="192"/>
      <c r="C411" s="186"/>
      <c r="D411" s="187"/>
      <c r="E411" s="364">
        <v>4130</v>
      </c>
      <c r="F411" s="365"/>
      <c r="G411" s="366"/>
      <c r="H411" s="292">
        <v>1652</v>
      </c>
      <c r="I411" s="292"/>
    </row>
    <row r="412" spans="2:9" ht="16.5" customHeight="1">
      <c r="B412" s="193"/>
      <c r="C412" s="444" t="s">
        <v>5</v>
      </c>
      <c r="D412" s="444"/>
      <c r="E412" s="444"/>
      <c r="F412" s="444"/>
      <c r="G412" s="444"/>
      <c r="H412" s="266">
        <f>H403+H406</f>
        <v>12482</v>
      </c>
      <c r="I412" s="266">
        <f>I403+I406</f>
        <v>1293</v>
      </c>
    </row>
    <row r="413" spans="2:9" ht="16.5" customHeight="1">
      <c r="B413" s="168"/>
      <c r="C413" s="168"/>
      <c r="D413" s="168"/>
      <c r="E413" s="168"/>
      <c r="F413" s="168"/>
      <c r="G413" s="168"/>
      <c r="H413" s="168"/>
      <c r="I413" s="168"/>
    </row>
    <row r="414" spans="2:9" ht="16.5" customHeight="1">
      <c r="B414" s="443" t="s">
        <v>44</v>
      </c>
      <c r="C414" s="443"/>
      <c r="D414" s="443"/>
      <c r="E414" s="443"/>
      <c r="F414" s="443"/>
      <c r="G414" s="443"/>
      <c r="H414" s="443"/>
      <c r="I414" s="443"/>
    </row>
    <row r="415" spans="2:9" ht="16.5" customHeight="1">
      <c r="B415" s="383" t="s">
        <v>75</v>
      </c>
      <c r="C415" s="383"/>
      <c r="D415" s="383"/>
      <c r="E415" s="383"/>
      <c r="F415" s="383"/>
      <c r="G415" s="383"/>
      <c r="H415" s="383"/>
      <c r="I415" s="383"/>
    </row>
    <row r="416" spans="2:9" ht="16.5" customHeight="1">
      <c r="B416" s="297" t="s">
        <v>24</v>
      </c>
      <c r="C416" s="383" t="s">
        <v>196</v>
      </c>
      <c r="D416" s="383"/>
      <c r="E416" s="383"/>
      <c r="F416" s="383"/>
      <c r="G416" s="383"/>
      <c r="H416" s="383"/>
      <c r="I416" s="383"/>
    </row>
    <row r="417" spans="2:9" ht="16.5" customHeight="1">
      <c r="B417" s="297" t="s">
        <v>25</v>
      </c>
      <c r="C417" s="383" t="s">
        <v>197</v>
      </c>
      <c r="D417" s="383"/>
      <c r="E417" s="383"/>
      <c r="F417" s="383"/>
      <c r="G417" s="383"/>
      <c r="H417" s="383"/>
      <c r="I417" s="383"/>
    </row>
    <row r="418" spans="2:9" ht="15.75" customHeight="1">
      <c r="B418" s="297" t="s">
        <v>177</v>
      </c>
      <c r="C418" s="383" t="s">
        <v>198</v>
      </c>
      <c r="D418" s="383"/>
      <c r="E418" s="383"/>
      <c r="F418" s="383"/>
      <c r="G418" s="383"/>
      <c r="H418" s="383"/>
      <c r="I418" s="383"/>
    </row>
    <row r="419" spans="2:9" ht="15.75" customHeight="1">
      <c r="B419" s="297" t="s">
        <v>189</v>
      </c>
      <c r="C419" s="383" t="s">
        <v>199</v>
      </c>
      <c r="D419" s="383"/>
      <c r="E419" s="383"/>
      <c r="F419" s="383"/>
      <c r="G419" s="383"/>
      <c r="H419" s="383"/>
      <c r="I419" s="383"/>
    </row>
    <row r="420" spans="2:9" ht="15.75" customHeight="1">
      <c r="B420" s="297" t="s">
        <v>193</v>
      </c>
      <c r="C420" s="383" t="s">
        <v>200</v>
      </c>
      <c r="D420" s="383"/>
      <c r="E420" s="383"/>
      <c r="F420" s="383"/>
      <c r="G420" s="383"/>
      <c r="H420" s="383"/>
      <c r="I420" s="383"/>
    </row>
    <row r="421" spans="2:9" ht="17.25" customHeight="1">
      <c r="B421" s="297" t="s">
        <v>194</v>
      </c>
      <c r="C421" s="383" t="s">
        <v>208</v>
      </c>
      <c r="D421" s="383"/>
      <c r="E421" s="383"/>
      <c r="F421" s="383"/>
      <c r="G421" s="383"/>
      <c r="H421" s="383"/>
      <c r="I421" s="383"/>
    </row>
    <row r="422" spans="2:9" ht="30.75" customHeight="1">
      <c r="B422" s="300" t="s">
        <v>195</v>
      </c>
      <c r="C422" s="383" t="s">
        <v>207</v>
      </c>
      <c r="D422" s="383"/>
      <c r="E422" s="383"/>
      <c r="F422" s="383"/>
      <c r="G422" s="383"/>
      <c r="H422" s="383"/>
      <c r="I422" s="383"/>
    </row>
    <row r="423" spans="2:9" ht="14.25" customHeight="1">
      <c r="B423" s="34"/>
      <c r="C423" s="69"/>
      <c r="D423" s="69"/>
      <c r="E423" s="69"/>
      <c r="F423" s="69"/>
      <c r="G423" s="69"/>
      <c r="H423" s="69"/>
      <c r="I423" s="69"/>
    </row>
    <row r="424" spans="2:9" ht="16.5" customHeight="1">
      <c r="B424" s="357" t="s">
        <v>48</v>
      </c>
      <c r="C424" s="357"/>
      <c r="D424" s="357"/>
      <c r="E424" s="357"/>
      <c r="F424" s="357"/>
      <c r="G424" s="357"/>
      <c r="H424" s="357"/>
      <c r="I424" s="357"/>
    </row>
    <row r="425" spans="2:9" ht="15.75">
      <c r="B425" s="333" t="s">
        <v>28</v>
      </c>
      <c r="C425" s="333"/>
      <c r="D425" s="333"/>
      <c r="E425" s="333"/>
      <c r="F425" s="333"/>
      <c r="G425" s="333"/>
      <c r="H425" s="333"/>
      <c r="I425" s="333"/>
    </row>
    <row r="426" spans="2:9" ht="17.25" customHeight="1">
      <c r="B426" s="369" t="s">
        <v>29</v>
      </c>
      <c r="C426" s="369"/>
      <c r="D426" s="369"/>
      <c r="E426" s="369"/>
      <c r="F426" s="369"/>
      <c r="G426" s="369"/>
      <c r="H426" s="369"/>
      <c r="I426" s="369"/>
    </row>
    <row r="427" ht="17.25" customHeight="1">
      <c r="B427" s="25"/>
    </row>
    <row r="428" spans="2:9" ht="15.75">
      <c r="B428" s="357" t="s">
        <v>191</v>
      </c>
      <c r="C428" s="357"/>
      <c r="D428" s="357"/>
      <c r="E428" s="357"/>
      <c r="F428" s="357"/>
      <c r="G428" s="357"/>
      <c r="H428" s="357"/>
      <c r="I428" s="357"/>
    </row>
    <row r="429" spans="2:9" ht="15.75" customHeight="1">
      <c r="B429" s="25" t="s">
        <v>32</v>
      </c>
      <c r="C429" s="52" t="s">
        <v>26</v>
      </c>
      <c r="E429" s="52"/>
      <c r="F429" s="52"/>
      <c r="G429" s="52"/>
      <c r="H429" s="52"/>
      <c r="I429" s="52"/>
    </row>
    <row r="430" ht="15.75">
      <c r="B430" s="25"/>
    </row>
    <row r="433" ht="15.75">
      <c r="I433" s="1" t="s">
        <v>22</v>
      </c>
    </row>
  </sheetData>
  <sheetProtection/>
  <mergeCells count="418">
    <mergeCell ref="E397:G397"/>
    <mergeCell ref="E408:G408"/>
    <mergeCell ref="E409:G409"/>
    <mergeCell ref="E411:G411"/>
    <mergeCell ref="C419:I419"/>
    <mergeCell ref="C420:I420"/>
    <mergeCell ref="E403:G403"/>
    <mergeCell ref="E404:G404"/>
    <mergeCell ref="E405:G405"/>
    <mergeCell ref="C412:G412"/>
    <mergeCell ref="E305:G305"/>
    <mergeCell ref="E395:G395"/>
    <mergeCell ref="B329:I329"/>
    <mergeCell ref="D339:H339"/>
    <mergeCell ref="B326:I326"/>
    <mergeCell ref="B332:I332"/>
    <mergeCell ref="D341:H341"/>
    <mergeCell ref="C342:H342"/>
    <mergeCell ref="D337:H337"/>
    <mergeCell ref="D338:H338"/>
    <mergeCell ref="D43:G43"/>
    <mergeCell ref="D44:G44"/>
    <mergeCell ref="D185:G185"/>
    <mergeCell ref="D186:G186"/>
    <mergeCell ref="D184:G184"/>
    <mergeCell ref="E300:G300"/>
    <mergeCell ref="D46:G46"/>
    <mergeCell ref="D49:G49"/>
    <mergeCell ref="E69:G69"/>
    <mergeCell ref="D51:G51"/>
    <mergeCell ref="D35:G35"/>
    <mergeCell ref="D40:G40"/>
    <mergeCell ref="D41:G41"/>
    <mergeCell ref="E83:G83"/>
    <mergeCell ref="E89:G89"/>
    <mergeCell ref="D187:G187"/>
    <mergeCell ref="D183:G183"/>
    <mergeCell ref="D42:G42"/>
    <mergeCell ref="D114:G114"/>
    <mergeCell ref="D115:G115"/>
    <mergeCell ref="B39:C39"/>
    <mergeCell ref="D39:G39"/>
    <mergeCell ref="C422:I422"/>
    <mergeCell ref="B325:I325"/>
    <mergeCell ref="C348:H348"/>
    <mergeCell ref="B331:I331"/>
    <mergeCell ref="D347:H347"/>
    <mergeCell ref="B328:I328"/>
    <mergeCell ref="B67:C67"/>
    <mergeCell ref="D122:G122"/>
    <mergeCell ref="D346:H346"/>
    <mergeCell ref="B327:I327"/>
    <mergeCell ref="D340:H340"/>
    <mergeCell ref="B330:I330"/>
    <mergeCell ref="B333:I333"/>
    <mergeCell ref="C335:D335"/>
    <mergeCell ref="E73:G73"/>
    <mergeCell ref="D52:G52"/>
    <mergeCell ref="C55:I55"/>
    <mergeCell ref="H59:I59"/>
    <mergeCell ref="B61:C61"/>
    <mergeCell ref="E63:G63"/>
    <mergeCell ref="E59:G60"/>
    <mergeCell ref="B72:C72"/>
    <mergeCell ref="B73:C73"/>
    <mergeCell ref="B81:C81"/>
    <mergeCell ref="E84:G84"/>
    <mergeCell ref="E85:G85"/>
    <mergeCell ref="E86:G86"/>
    <mergeCell ref="B101:C101"/>
    <mergeCell ref="B90:C90"/>
    <mergeCell ref="E87:G87"/>
    <mergeCell ref="E90:G90"/>
    <mergeCell ref="B100:C100"/>
    <mergeCell ref="D100:G100"/>
    <mergeCell ref="D26:G26"/>
    <mergeCell ref="D27:G27"/>
    <mergeCell ref="D28:G28"/>
    <mergeCell ref="D29:G29"/>
    <mergeCell ref="D31:G31"/>
    <mergeCell ref="D33:G33"/>
    <mergeCell ref="D30:G30"/>
    <mergeCell ref="D32:G32"/>
    <mergeCell ref="D19:G19"/>
    <mergeCell ref="D20:G20"/>
    <mergeCell ref="D21:G21"/>
    <mergeCell ref="D22:G22"/>
    <mergeCell ref="D23:G23"/>
    <mergeCell ref="D24:G24"/>
    <mergeCell ref="E372:G372"/>
    <mergeCell ref="E376:G376"/>
    <mergeCell ref="D34:G34"/>
    <mergeCell ref="D48:G48"/>
    <mergeCell ref="D36:G36"/>
    <mergeCell ref="D37:G37"/>
    <mergeCell ref="B350:I350"/>
    <mergeCell ref="B79:C79"/>
    <mergeCell ref="B92:C92"/>
    <mergeCell ref="E92:G92"/>
    <mergeCell ref="E359:G359"/>
    <mergeCell ref="D357:D359"/>
    <mergeCell ref="E361:G361"/>
    <mergeCell ref="E362:G362"/>
    <mergeCell ref="D360:D363"/>
    <mergeCell ref="E363:G363"/>
    <mergeCell ref="E370:G370"/>
    <mergeCell ref="E371:G371"/>
    <mergeCell ref="D25:G25"/>
    <mergeCell ref="B356:C356"/>
    <mergeCell ref="E356:G356"/>
    <mergeCell ref="B357:C364"/>
    <mergeCell ref="E357:G357"/>
    <mergeCell ref="D116:G116"/>
    <mergeCell ref="D117:G117"/>
    <mergeCell ref="E252:G252"/>
    <mergeCell ref="E309:G309"/>
    <mergeCell ref="B354:C354"/>
    <mergeCell ref="B366:C366"/>
    <mergeCell ref="B374:C374"/>
    <mergeCell ref="E378:G378"/>
    <mergeCell ref="I357:I364"/>
    <mergeCell ref="E358:G358"/>
    <mergeCell ref="E360:G360"/>
    <mergeCell ref="E364:G364"/>
    <mergeCell ref="B369:C372"/>
    <mergeCell ref="E401:G402"/>
    <mergeCell ref="H401:I401"/>
    <mergeCell ref="B377:C381"/>
    <mergeCell ref="E377:G377"/>
    <mergeCell ref="E379:G379"/>
    <mergeCell ref="B368:C368"/>
    <mergeCell ref="E368:G368"/>
    <mergeCell ref="D369:D372"/>
    <mergeCell ref="E369:G369"/>
    <mergeCell ref="I369:I372"/>
    <mergeCell ref="C388:C389"/>
    <mergeCell ref="D388:D389"/>
    <mergeCell ref="H388:I388"/>
    <mergeCell ref="E390:G390"/>
    <mergeCell ref="B383:I383"/>
    <mergeCell ref="B414:I414"/>
    <mergeCell ref="C398:G398"/>
    <mergeCell ref="C399:D399"/>
    <mergeCell ref="C401:C402"/>
    <mergeCell ref="D401:D402"/>
    <mergeCell ref="E263:G263"/>
    <mergeCell ref="B293:C293"/>
    <mergeCell ref="E268:G268"/>
    <mergeCell ref="D228:G228"/>
    <mergeCell ref="B203:G203"/>
    <mergeCell ref="D223:G223"/>
    <mergeCell ref="D211:G211"/>
    <mergeCell ref="D219:G219"/>
    <mergeCell ref="D220:G220"/>
    <mergeCell ref="C96:I96"/>
    <mergeCell ref="D129:G129"/>
    <mergeCell ref="E79:G79"/>
    <mergeCell ref="D104:G104"/>
    <mergeCell ref="B105:C105"/>
    <mergeCell ref="E91:G91"/>
    <mergeCell ref="D98:G98"/>
    <mergeCell ref="B99:G99"/>
    <mergeCell ref="B93:G93"/>
    <mergeCell ref="B95:I95"/>
    <mergeCell ref="D103:G103"/>
    <mergeCell ref="D172:G172"/>
    <mergeCell ref="D173:G173"/>
    <mergeCell ref="D178:G178"/>
    <mergeCell ref="D179:G179"/>
    <mergeCell ref="D125:G125"/>
    <mergeCell ref="D105:G105"/>
    <mergeCell ref="D107:G107"/>
    <mergeCell ref="D123:G123"/>
    <mergeCell ref="D176:G176"/>
    <mergeCell ref="D170:G170"/>
    <mergeCell ref="D171:G171"/>
    <mergeCell ref="E313:G313"/>
    <mergeCell ref="D216:G216"/>
    <mergeCell ref="D218:G218"/>
    <mergeCell ref="E292:G292"/>
    <mergeCell ref="D210:G210"/>
    <mergeCell ref="D175:G175"/>
    <mergeCell ref="E290:G290"/>
    <mergeCell ref="B77:C77"/>
    <mergeCell ref="E77:G77"/>
    <mergeCell ref="D163:G163"/>
    <mergeCell ref="D160:G160"/>
    <mergeCell ref="D182:G182"/>
    <mergeCell ref="D168:G168"/>
    <mergeCell ref="D169:G169"/>
    <mergeCell ref="D101:G101"/>
    <mergeCell ref="D102:G102"/>
    <mergeCell ref="D144:G144"/>
    <mergeCell ref="B76:C76"/>
    <mergeCell ref="D212:G212"/>
    <mergeCell ref="D222:G222"/>
    <mergeCell ref="E261:G261"/>
    <mergeCell ref="E262:G262"/>
    <mergeCell ref="B323:I323"/>
    <mergeCell ref="D217:G217"/>
    <mergeCell ref="D221:G221"/>
    <mergeCell ref="E246:G246"/>
    <mergeCell ref="E241:G241"/>
    <mergeCell ref="B318:C318"/>
    <mergeCell ref="E247:G247"/>
    <mergeCell ref="E312:G312"/>
    <mergeCell ref="E267:G267"/>
    <mergeCell ref="B229:G229"/>
    <mergeCell ref="D226:G226"/>
    <mergeCell ref="D227:G227"/>
    <mergeCell ref="E315:G315"/>
    <mergeCell ref="B315:C315"/>
    <mergeCell ref="E266:G266"/>
    <mergeCell ref="B306:C306"/>
    <mergeCell ref="E255:G255"/>
    <mergeCell ref="E273:G273"/>
    <mergeCell ref="E301:G301"/>
    <mergeCell ref="B226:C226"/>
    <mergeCell ref="E288:G288"/>
    <mergeCell ref="E243:G243"/>
    <mergeCell ref="E235:G236"/>
    <mergeCell ref="E302:G302"/>
    <mergeCell ref="E303:G303"/>
    <mergeCell ref="D205:G205"/>
    <mergeCell ref="B205:C205"/>
    <mergeCell ref="B198:C198"/>
    <mergeCell ref="D198:G198"/>
    <mergeCell ref="B199:C199"/>
    <mergeCell ref="B193:C193"/>
    <mergeCell ref="D204:G204"/>
    <mergeCell ref="B197:C197"/>
    <mergeCell ref="D209:G209"/>
    <mergeCell ref="B209:C209"/>
    <mergeCell ref="D150:G150"/>
    <mergeCell ref="D174:G174"/>
    <mergeCell ref="D164:G164"/>
    <mergeCell ref="D181:G181"/>
    <mergeCell ref="D152:G152"/>
    <mergeCell ref="D153:G153"/>
    <mergeCell ref="D193:G193"/>
    <mergeCell ref="D199:G199"/>
    <mergeCell ref="E80:G80"/>
    <mergeCell ref="B106:C106"/>
    <mergeCell ref="D146:G146"/>
    <mergeCell ref="D147:G147"/>
    <mergeCell ref="D148:G148"/>
    <mergeCell ref="D194:G194"/>
    <mergeCell ref="D137:G137"/>
    <mergeCell ref="D138:G138"/>
    <mergeCell ref="D136:G136"/>
    <mergeCell ref="D140:G140"/>
    <mergeCell ref="B244:C244"/>
    <mergeCell ref="D214:G214"/>
    <mergeCell ref="D165:G165"/>
    <mergeCell ref="D213:G213"/>
    <mergeCell ref="D197:G197"/>
    <mergeCell ref="B211:C211"/>
    <mergeCell ref="B194:C194"/>
    <mergeCell ref="B224:C224"/>
    <mergeCell ref="E239:G239"/>
    <mergeCell ref="D195:G195"/>
    <mergeCell ref="B316:C316"/>
    <mergeCell ref="E316:G316"/>
    <mergeCell ref="E380:G380"/>
    <mergeCell ref="E381:G381"/>
    <mergeCell ref="E388:G389"/>
    <mergeCell ref="E250:G250"/>
    <mergeCell ref="B351:I351"/>
    <mergeCell ref="E317:G317"/>
    <mergeCell ref="E318:G318"/>
    <mergeCell ref="E308:G308"/>
    <mergeCell ref="E296:G296"/>
    <mergeCell ref="E311:G311"/>
    <mergeCell ref="C417:I417"/>
    <mergeCell ref="B324:I324"/>
    <mergeCell ref="B425:I425"/>
    <mergeCell ref="C418:I418"/>
    <mergeCell ref="E391:G391"/>
    <mergeCell ref="E314:G314"/>
    <mergeCell ref="I377:I381"/>
    <mergeCell ref="C352:I352"/>
    <mergeCell ref="B426:I426"/>
    <mergeCell ref="B319:G319"/>
    <mergeCell ref="B424:I424"/>
    <mergeCell ref="C421:I421"/>
    <mergeCell ref="B415:I415"/>
    <mergeCell ref="B322:I322"/>
    <mergeCell ref="B376:C376"/>
    <mergeCell ref="C416:I416"/>
    <mergeCell ref="B384:I384"/>
    <mergeCell ref="C386:D386"/>
    <mergeCell ref="D118:G118"/>
    <mergeCell ref="D119:G119"/>
    <mergeCell ref="D142:G142"/>
    <mergeCell ref="D134:G134"/>
    <mergeCell ref="D135:G135"/>
    <mergeCell ref="D127:G127"/>
    <mergeCell ref="D131:G131"/>
    <mergeCell ref="D141:G141"/>
    <mergeCell ref="D128:G128"/>
    <mergeCell ref="D124:G124"/>
    <mergeCell ref="D108:G108"/>
    <mergeCell ref="D132:G132"/>
    <mergeCell ref="D109:G109"/>
    <mergeCell ref="D133:G133"/>
    <mergeCell ref="D110:G110"/>
    <mergeCell ref="D111:G111"/>
    <mergeCell ref="D112:G112"/>
    <mergeCell ref="D113:G113"/>
    <mergeCell ref="D130:G130"/>
    <mergeCell ref="D126:G126"/>
    <mergeCell ref="D17:G17"/>
    <mergeCell ref="B18:G18"/>
    <mergeCell ref="E66:G66"/>
    <mergeCell ref="D50:G50"/>
    <mergeCell ref="B57:C57"/>
    <mergeCell ref="D59:D60"/>
    <mergeCell ref="B59:C60"/>
    <mergeCell ref="B45:G45"/>
    <mergeCell ref="B53:G53"/>
    <mergeCell ref="B64:C64"/>
    <mergeCell ref="B3:I3"/>
    <mergeCell ref="B4:I4"/>
    <mergeCell ref="B5:I5"/>
    <mergeCell ref="B7:I7"/>
    <mergeCell ref="B9:I9"/>
    <mergeCell ref="B13:I13"/>
    <mergeCell ref="B11:I11"/>
    <mergeCell ref="C15:I15"/>
    <mergeCell ref="B17:C17"/>
    <mergeCell ref="D167:G167"/>
    <mergeCell ref="D235:D236"/>
    <mergeCell ref="B428:I428"/>
    <mergeCell ref="E310:G310"/>
    <mergeCell ref="B321:I321"/>
    <mergeCell ref="B311:C311"/>
    <mergeCell ref="B227:C227"/>
    <mergeCell ref="E392:G392"/>
    <mergeCell ref="B80:C80"/>
    <mergeCell ref="D139:G139"/>
    <mergeCell ref="B98:C98"/>
    <mergeCell ref="B225:C225"/>
    <mergeCell ref="B207:C207"/>
    <mergeCell ref="B286:C286"/>
    <mergeCell ref="B134:C134"/>
    <mergeCell ref="D151:G151"/>
    <mergeCell ref="D161:G161"/>
    <mergeCell ref="D162:G162"/>
    <mergeCell ref="D106:G106"/>
    <mergeCell ref="D120:G120"/>
    <mergeCell ref="D121:G121"/>
    <mergeCell ref="B70:C70"/>
    <mergeCell ref="D166:G166"/>
    <mergeCell ref="E72:G72"/>
    <mergeCell ref="B78:C78"/>
    <mergeCell ref="D145:G145"/>
    <mergeCell ref="D143:G143"/>
    <mergeCell ref="D155:G155"/>
    <mergeCell ref="D38:G38"/>
    <mergeCell ref="E295:G295"/>
    <mergeCell ref="E297:G297"/>
    <mergeCell ref="B258:C258"/>
    <mergeCell ref="B276:C276"/>
    <mergeCell ref="E260:G260"/>
    <mergeCell ref="D224:G224"/>
    <mergeCell ref="D225:G225"/>
    <mergeCell ref="E78:G78"/>
    <mergeCell ref="E75:G75"/>
    <mergeCell ref="B269:C269"/>
    <mergeCell ref="D206:G206"/>
    <mergeCell ref="D207:G207"/>
    <mergeCell ref="E284:G284"/>
    <mergeCell ref="D215:G215"/>
    <mergeCell ref="B212:C212"/>
    <mergeCell ref="B235:C236"/>
    <mergeCell ref="C231:I231"/>
    <mergeCell ref="H235:I235"/>
    <mergeCell ref="E256:G256"/>
    <mergeCell ref="B310:C310"/>
    <mergeCell ref="B233:C233"/>
    <mergeCell ref="B253:C253"/>
    <mergeCell ref="E278:G278"/>
    <mergeCell ref="B264:C264"/>
    <mergeCell ref="E275:G275"/>
    <mergeCell ref="E277:G277"/>
    <mergeCell ref="E280:G280"/>
    <mergeCell ref="E282:G282"/>
    <mergeCell ref="B237:C237"/>
    <mergeCell ref="B261:C261"/>
    <mergeCell ref="E271:G271"/>
    <mergeCell ref="E272:G272"/>
    <mergeCell ref="E285:G285"/>
    <mergeCell ref="E248:G248"/>
    <mergeCell ref="D200:G200"/>
    <mergeCell ref="D201:G201"/>
    <mergeCell ref="D208:G208"/>
    <mergeCell ref="B204:C204"/>
    <mergeCell ref="B213:C213"/>
    <mergeCell ref="B298:C298"/>
    <mergeCell ref="B206:C206"/>
    <mergeCell ref="E274:G274"/>
    <mergeCell ref="E257:G257"/>
    <mergeCell ref="E240:G240"/>
    <mergeCell ref="D156:G156"/>
    <mergeCell ref="D157:G157"/>
    <mergeCell ref="D159:G159"/>
    <mergeCell ref="D202:G202"/>
    <mergeCell ref="D196:G196"/>
    <mergeCell ref="D149:G149"/>
    <mergeCell ref="D154:G154"/>
    <mergeCell ref="D158:G158"/>
    <mergeCell ref="D190:G190"/>
    <mergeCell ref="D191:G191"/>
    <mergeCell ref="D192:G192"/>
    <mergeCell ref="D188:G188"/>
    <mergeCell ref="D189:G189"/>
    <mergeCell ref="D180:G180"/>
    <mergeCell ref="D177:G177"/>
  </mergeCells>
  <printOptions horizontalCentered="1"/>
  <pageMargins left="0.5905511811023623" right="0" top="0.31496062992125984" bottom="0.1968503937007874" header="0.5118110236220472" footer="0.1968503937007874"/>
  <pageSetup fitToHeight="0" fitToWidth="0" horizontalDpi="600" verticalDpi="600" orientation="portrait" paperSize="9" scale="72" r:id="rId1"/>
  <headerFooter alignWithMargins="0">
    <oddFooter>&amp;CStrona &amp;P</oddFooter>
  </headerFooter>
  <rowBreaks count="8" manualBreakCount="8">
    <brk id="40" max="8" man="1"/>
    <brk id="93" max="8" man="1"/>
    <brk id="153" max="8" man="1"/>
    <brk id="202" max="8" man="1"/>
    <brk id="260" max="8" man="1"/>
    <brk id="324" max="8" man="1"/>
    <brk id="364" max="8" man="1"/>
    <brk id="4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Agnieszka Komanska</cp:lastModifiedBy>
  <cp:lastPrinted>2020-11-03T10:20:32Z</cp:lastPrinted>
  <dcterms:created xsi:type="dcterms:W3CDTF">2011-07-28T12:01:20Z</dcterms:created>
  <dcterms:modified xsi:type="dcterms:W3CDTF">2020-11-03T10:20:41Z</dcterms:modified>
  <cp:category/>
  <cp:version/>
  <cp:contentType/>
  <cp:contentStatus/>
</cp:coreProperties>
</file>